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hivamkharwal/Documents/ZapScale/Blogs/Business articles/"/>
    </mc:Choice>
  </mc:AlternateContent>
  <xr:revisionPtr revIDLastSave="0" documentId="13_ncr:1_{97AFF044-EE78-C64A-9365-9698EFF4D15E}" xr6:coauthVersionLast="47" xr6:coauthVersionMax="47" xr10:uidLastSave="{00000000-0000-0000-0000-000000000000}"/>
  <bookViews>
    <workbookView xWindow="-20" yWindow="760" windowWidth="30240" windowHeight="18880" xr2:uid="{5E3FE469-27F0-3240-8E93-EFDE401DE770}"/>
  </bookViews>
  <sheets>
    <sheet name="Model Chur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69" i="1" l="1"/>
  <c r="A68" i="1"/>
  <c r="A67" i="1"/>
  <c r="A66" i="1"/>
  <c r="A65" i="1"/>
  <c r="A59" i="1"/>
  <c r="A58" i="1"/>
  <c r="A57" i="1"/>
  <c r="A56" i="1"/>
  <c r="A55" i="1"/>
  <c r="B49" i="1"/>
  <c r="B48" i="1"/>
  <c r="B46" i="1"/>
  <c r="E46" i="1" s="1"/>
  <c r="B41" i="1"/>
  <c r="B40" i="1"/>
  <c r="B38" i="1"/>
  <c r="E38" i="1" s="1"/>
  <c r="B23" i="1"/>
  <c r="B31" i="1" s="1"/>
  <c r="B39" i="1" s="1"/>
  <c r="B58" i="1" s="1"/>
  <c r="B33" i="1"/>
  <c r="B32" i="1"/>
  <c r="B30" i="1"/>
  <c r="E30" i="1" s="1"/>
  <c r="B25" i="1"/>
  <c r="B24" i="1"/>
  <c r="B22" i="1"/>
  <c r="E22" i="1" s="1"/>
  <c r="B17" i="1"/>
  <c r="B15" i="1"/>
  <c r="B16" i="1"/>
  <c r="B14" i="1"/>
  <c r="E14" i="1" s="1"/>
  <c r="B7" i="1"/>
  <c r="D56" i="1" s="1"/>
  <c r="AN54" i="1"/>
  <c r="AM54" i="1"/>
  <c r="AL54" i="1"/>
  <c r="AK54" i="1"/>
  <c r="AJ54" i="1"/>
  <c r="AI54" i="1"/>
  <c r="AH54" i="1"/>
  <c r="AG54" i="1"/>
  <c r="AF54" i="1"/>
  <c r="AE54" i="1"/>
  <c r="AD54" i="1"/>
  <c r="AC54" i="1"/>
  <c r="AB54" i="1"/>
  <c r="AA54" i="1"/>
  <c r="Z54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B68" i="1" l="1"/>
  <c r="B56" i="1"/>
  <c r="B57" i="1"/>
  <c r="B67" i="1"/>
  <c r="B65" i="1"/>
  <c r="B55" i="1"/>
  <c r="B66" i="1"/>
  <c r="E24" i="1"/>
  <c r="B42" i="1"/>
  <c r="E15" i="1"/>
  <c r="B50" i="1"/>
  <c r="D63" i="1" s="1"/>
  <c r="D55" i="1"/>
  <c r="D59" i="1"/>
  <c r="B26" i="1"/>
  <c r="D58" i="1"/>
  <c r="B47" i="1"/>
  <c r="B18" i="1"/>
  <c r="B34" i="1"/>
  <c r="D57" i="1"/>
  <c r="E40" i="1"/>
  <c r="E16" i="1"/>
  <c r="E39" i="1"/>
  <c r="E32" i="1"/>
  <c r="E31" i="1"/>
  <c r="E48" i="1"/>
  <c r="E23" i="1"/>
  <c r="E25" i="1" l="1"/>
  <c r="B59" i="1"/>
  <c r="B69" i="1"/>
  <c r="E47" i="1"/>
  <c r="E17" i="1"/>
  <c r="E18" i="1" s="1"/>
  <c r="E19" i="1" s="1"/>
  <c r="E55" i="1" s="1"/>
  <c r="E41" i="1"/>
  <c r="E42" i="1" s="1"/>
  <c r="E43" i="1" s="1"/>
  <c r="E58" i="1" s="1"/>
  <c r="E49" i="1"/>
  <c r="E50" i="1" s="1"/>
  <c r="E51" i="1" s="1"/>
  <c r="E59" i="1" s="1"/>
  <c r="E33" i="1"/>
  <c r="F30" i="1" s="1"/>
  <c r="F31" i="1" s="1"/>
  <c r="E26" i="1"/>
  <c r="E27" i="1" s="1"/>
  <c r="E56" i="1" s="1"/>
  <c r="F22" i="1"/>
  <c r="F14" i="1" l="1"/>
  <c r="F15" i="1" s="1"/>
  <c r="F46" i="1"/>
  <c r="F47" i="1" s="1"/>
  <c r="E34" i="1"/>
  <c r="E35" i="1" s="1"/>
  <c r="E57" i="1" s="1"/>
  <c r="F38" i="1"/>
  <c r="F39" i="1" s="1"/>
  <c r="F48" i="1"/>
  <c r="F49" i="1" s="1"/>
  <c r="F32" i="1"/>
  <c r="F33" i="1" s="1"/>
  <c r="G30" i="1" s="1"/>
  <c r="F16" i="1"/>
  <c r="F17" i="1" s="1"/>
  <c r="F18" i="1" s="1"/>
  <c r="F19" i="1" s="1"/>
  <c r="F55" i="1" s="1"/>
  <c r="F23" i="1"/>
  <c r="F24" i="1"/>
  <c r="F40" i="1" l="1"/>
  <c r="F25" i="1"/>
  <c r="G22" i="1" s="1"/>
  <c r="G14" i="1"/>
  <c r="G15" i="1" s="1"/>
  <c r="G46" i="1"/>
  <c r="G47" i="1" s="1"/>
  <c r="F50" i="1"/>
  <c r="F51" i="1" s="1"/>
  <c r="F59" i="1" s="1"/>
  <c r="F34" i="1"/>
  <c r="F35" i="1" s="1"/>
  <c r="F57" i="1" s="1"/>
  <c r="F41" i="1"/>
  <c r="F42" i="1" s="1"/>
  <c r="F43" i="1" s="1"/>
  <c r="F58" i="1" s="1"/>
  <c r="F26" i="1"/>
  <c r="F27" i="1" s="1"/>
  <c r="F56" i="1" s="1"/>
  <c r="G31" i="1"/>
  <c r="G32" i="1"/>
  <c r="G16" i="1"/>
  <c r="G48" i="1" l="1"/>
  <c r="G49" i="1" s="1"/>
  <c r="G50" i="1" s="1"/>
  <c r="G51" i="1" s="1"/>
  <c r="G59" i="1" s="1"/>
  <c r="G38" i="1"/>
  <c r="G39" i="1" s="1"/>
  <c r="G17" i="1"/>
  <c r="G18" i="1" s="1"/>
  <c r="G19" i="1" s="1"/>
  <c r="G55" i="1" s="1"/>
  <c r="G33" i="1"/>
  <c r="H30" i="1" s="1"/>
  <c r="G23" i="1"/>
  <c r="G24" i="1"/>
  <c r="G40" i="1" l="1"/>
  <c r="G41" i="1" s="1"/>
  <c r="G42" i="1" s="1"/>
  <c r="G43" i="1" s="1"/>
  <c r="G58" i="1" s="1"/>
  <c r="H14" i="1"/>
  <c r="H46" i="1"/>
  <c r="H47" i="1" s="1"/>
  <c r="G34" i="1"/>
  <c r="G35" i="1" s="1"/>
  <c r="G57" i="1" s="1"/>
  <c r="G25" i="1"/>
  <c r="H22" i="1" s="1"/>
  <c r="H32" i="1"/>
  <c r="H31" i="1"/>
  <c r="H16" i="1"/>
  <c r="H15" i="1" l="1"/>
  <c r="H17" i="1" s="1"/>
  <c r="H48" i="1"/>
  <c r="H49" i="1" s="1"/>
  <c r="H50" i="1" s="1"/>
  <c r="H51" i="1" s="1"/>
  <c r="H59" i="1" s="1"/>
  <c r="H38" i="1"/>
  <c r="G26" i="1"/>
  <c r="G27" i="1" s="1"/>
  <c r="G56" i="1" s="1"/>
  <c r="H33" i="1"/>
  <c r="H34" i="1" s="1"/>
  <c r="H35" i="1" s="1"/>
  <c r="H57" i="1" s="1"/>
  <c r="H39" i="1"/>
  <c r="H40" i="1"/>
  <c r="H24" i="1"/>
  <c r="H23" i="1"/>
  <c r="H25" i="1" l="1"/>
  <c r="H18" i="1"/>
  <c r="H19" i="1" s="1"/>
  <c r="H55" i="1" s="1"/>
  <c r="I14" i="1"/>
  <c r="I16" i="1" s="1"/>
  <c r="I46" i="1"/>
  <c r="I47" i="1" s="1"/>
  <c r="I30" i="1"/>
  <c r="I31" i="1" s="1"/>
  <c r="H41" i="1"/>
  <c r="H42" i="1" s="1"/>
  <c r="H43" i="1" s="1"/>
  <c r="H58" i="1" s="1"/>
  <c r="I22" i="1"/>
  <c r="H26" i="1"/>
  <c r="H27" i="1" s="1"/>
  <c r="H56" i="1" s="1"/>
  <c r="I15" i="1"/>
  <c r="I48" i="1" l="1"/>
  <c r="I32" i="1"/>
  <c r="I38" i="1"/>
  <c r="I40" i="1" s="1"/>
  <c r="I17" i="1"/>
  <c r="J14" i="1" s="1"/>
  <c r="I33" i="1"/>
  <c r="I34" i="1" s="1"/>
  <c r="I35" i="1" s="1"/>
  <c r="I57" i="1" s="1"/>
  <c r="I49" i="1"/>
  <c r="J46" i="1" s="1"/>
  <c r="I18" i="1"/>
  <c r="I19" i="1" s="1"/>
  <c r="I55" i="1" s="1"/>
  <c r="I24" i="1"/>
  <c r="I23" i="1"/>
  <c r="I39" i="1" l="1"/>
  <c r="I50" i="1"/>
  <c r="I51" i="1" s="1"/>
  <c r="I59" i="1" s="1"/>
  <c r="I41" i="1"/>
  <c r="I42" i="1" s="1"/>
  <c r="I43" i="1" s="1"/>
  <c r="I58" i="1" s="1"/>
  <c r="J30" i="1"/>
  <c r="J32" i="1" s="1"/>
  <c r="I25" i="1"/>
  <c r="J22" i="1" s="1"/>
  <c r="J16" i="1"/>
  <c r="J15" i="1"/>
  <c r="J38" i="1"/>
  <c r="J48" i="1"/>
  <c r="J47" i="1"/>
  <c r="J49" i="1" l="1"/>
  <c r="K46" i="1" s="1"/>
  <c r="J31" i="1"/>
  <c r="J17" i="1"/>
  <c r="J18" i="1" s="1"/>
  <c r="J19" i="1" s="1"/>
  <c r="J55" i="1" s="1"/>
  <c r="I26" i="1"/>
  <c r="I27" i="1" s="1"/>
  <c r="I56" i="1" s="1"/>
  <c r="J33" i="1"/>
  <c r="K30" i="1" s="1"/>
  <c r="J39" i="1"/>
  <c r="J40" i="1"/>
  <c r="J24" i="1"/>
  <c r="J25" i="1" s="1"/>
  <c r="J23" i="1"/>
  <c r="J50" i="1" l="1"/>
  <c r="J51" i="1" s="1"/>
  <c r="J59" i="1" s="1"/>
  <c r="K14" i="1"/>
  <c r="K16" i="1" s="1"/>
  <c r="J34" i="1"/>
  <c r="J35" i="1" s="1"/>
  <c r="J57" i="1" s="1"/>
  <c r="J41" i="1"/>
  <c r="J42" i="1" s="1"/>
  <c r="J43" i="1" s="1"/>
  <c r="J58" i="1" s="1"/>
  <c r="K31" i="1"/>
  <c r="K32" i="1"/>
  <c r="K48" i="1"/>
  <c r="K47" i="1"/>
  <c r="J26" i="1"/>
  <c r="J27" i="1" s="1"/>
  <c r="J56" i="1" s="1"/>
  <c r="K22" i="1"/>
  <c r="K15" i="1"/>
  <c r="K33" i="1" l="1"/>
  <c r="K38" i="1"/>
  <c r="K40" i="1" s="1"/>
  <c r="K49" i="1"/>
  <c r="L46" i="1" s="1"/>
  <c r="K17" i="1"/>
  <c r="K18" i="1" s="1"/>
  <c r="K19" i="1" s="1"/>
  <c r="K55" i="1" s="1"/>
  <c r="K50" i="1"/>
  <c r="K51" i="1" s="1"/>
  <c r="K59" i="1" s="1"/>
  <c r="K34" i="1"/>
  <c r="K35" i="1" s="1"/>
  <c r="K57" i="1" s="1"/>
  <c r="L30" i="1"/>
  <c r="L14" i="1"/>
  <c r="K23" i="1"/>
  <c r="K24" i="1"/>
  <c r="K39" i="1" l="1"/>
  <c r="K41" i="1" s="1"/>
  <c r="K42" i="1" s="1"/>
  <c r="K43" i="1" s="1"/>
  <c r="K58" i="1" s="1"/>
  <c r="K25" i="1"/>
  <c r="L22" i="1" s="1"/>
  <c r="L15" i="1"/>
  <c r="L16" i="1"/>
  <c r="L31" i="1"/>
  <c r="L32" i="1"/>
  <c r="L47" i="1"/>
  <c r="L48" i="1"/>
  <c r="K26" i="1" l="1"/>
  <c r="K27" i="1" s="1"/>
  <c r="K56" i="1" s="1"/>
  <c r="L49" i="1"/>
  <c r="M46" i="1" s="1"/>
  <c r="L38" i="1"/>
  <c r="L40" i="1" s="1"/>
  <c r="L17" i="1"/>
  <c r="L33" i="1"/>
  <c r="M30" i="1" s="1"/>
  <c r="L34" i="1"/>
  <c r="L35" i="1" s="1"/>
  <c r="L57" i="1" s="1"/>
  <c r="M14" i="1"/>
  <c r="L18" i="1"/>
  <c r="L19" i="1" s="1"/>
  <c r="L55" i="1" s="1"/>
  <c r="L23" i="1"/>
  <c r="L24" i="1"/>
  <c r="L39" i="1" l="1"/>
  <c r="L50" i="1"/>
  <c r="L51" i="1" s="1"/>
  <c r="L59" i="1" s="1"/>
  <c r="L41" i="1"/>
  <c r="M38" i="1" s="1"/>
  <c r="L25" i="1"/>
  <c r="L26" i="1" s="1"/>
  <c r="L27" i="1" s="1"/>
  <c r="L56" i="1" s="1"/>
  <c r="M48" i="1"/>
  <c r="M47" i="1"/>
  <c r="M15" i="1"/>
  <c r="M16" i="1"/>
  <c r="M32" i="1"/>
  <c r="M31" i="1"/>
  <c r="L42" i="1" l="1"/>
  <c r="L43" i="1" s="1"/>
  <c r="L58" i="1" s="1"/>
  <c r="M22" i="1"/>
  <c r="M23" i="1" s="1"/>
  <c r="M33" i="1"/>
  <c r="M34" i="1" s="1"/>
  <c r="M35" i="1" s="1"/>
  <c r="M57" i="1" s="1"/>
  <c r="M17" i="1"/>
  <c r="N14" i="1" s="1"/>
  <c r="M49" i="1"/>
  <c r="M50" i="1" s="1"/>
  <c r="M51" i="1" s="1"/>
  <c r="M59" i="1" s="1"/>
  <c r="N30" i="1"/>
  <c r="M39" i="1"/>
  <c r="M40" i="1"/>
  <c r="M24" i="1" l="1"/>
  <c r="N46" i="1"/>
  <c r="N48" i="1" s="1"/>
  <c r="M18" i="1"/>
  <c r="M19" i="1" s="1"/>
  <c r="M55" i="1" s="1"/>
  <c r="M25" i="1"/>
  <c r="M26" i="1" s="1"/>
  <c r="M27" i="1" s="1"/>
  <c r="M56" i="1" s="1"/>
  <c r="M41" i="1"/>
  <c r="N38" i="1" s="1"/>
  <c r="N15" i="1"/>
  <c r="N16" i="1"/>
  <c r="N32" i="1"/>
  <c r="N31" i="1"/>
  <c r="N47" i="1"/>
  <c r="N22" i="1" l="1"/>
  <c r="M42" i="1"/>
  <c r="M43" i="1" s="1"/>
  <c r="M58" i="1" s="1"/>
  <c r="N17" i="1"/>
  <c r="N49" i="1"/>
  <c r="N50" i="1" s="1"/>
  <c r="N51" i="1" s="1"/>
  <c r="N59" i="1" s="1"/>
  <c r="N33" i="1"/>
  <c r="O30" i="1" s="1"/>
  <c r="N34" i="1"/>
  <c r="N35" i="1" s="1"/>
  <c r="N57" i="1" s="1"/>
  <c r="O14" i="1"/>
  <c r="N18" i="1"/>
  <c r="N19" i="1" s="1"/>
  <c r="N55" i="1" s="1"/>
  <c r="N23" i="1"/>
  <c r="N24" i="1"/>
  <c r="N40" i="1"/>
  <c r="N39" i="1"/>
  <c r="N41" i="1" s="1"/>
  <c r="O46" i="1" l="1"/>
  <c r="N25" i="1"/>
  <c r="N26" i="1" s="1"/>
  <c r="N27" i="1" s="1"/>
  <c r="N56" i="1" s="1"/>
  <c r="N42" i="1"/>
  <c r="N43" i="1" s="1"/>
  <c r="N58" i="1" s="1"/>
  <c r="O38" i="1"/>
  <c r="O47" i="1"/>
  <c r="O48" i="1"/>
  <c r="O49" i="1" s="1"/>
  <c r="O15" i="1"/>
  <c r="O16" i="1"/>
  <c r="O31" i="1"/>
  <c r="O32" i="1"/>
  <c r="O22" i="1" l="1"/>
  <c r="O33" i="1"/>
  <c r="O17" i="1"/>
  <c r="O18" i="1" s="1"/>
  <c r="O19" i="1" s="1"/>
  <c r="O55" i="1" s="1"/>
  <c r="O50" i="1"/>
  <c r="O51" i="1" s="1"/>
  <c r="O59" i="1" s="1"/>
  <c r="P46" i="1"/>
  <c r="P30" i="1"/>
  <c r="O34" i="1"/>
  <c r="O35" i="1" s="1"/>
  <c r="O57" i="1" s="1"/>
  <c r="P14" i="1"/>
  <c r="O24" i="1"/>
  <c r="O23" i="1"/>
  <c r="O39" i="1"/>
  <c r="O40" i="1"/>
  <c r="O41" i="1" l="1"/>
  <c r="P38" i="1" s="1"/>
  <c r="O25" i="1"/>
  <c r="O26" i="1" s="1"/>
  <c r="O27" i="1" s="1"/>
  <c r="O56" i="1" s="1"/>
  <c r="P16" i="1"/>
  <c r="P15" i="1"/>
  <c r="P31" i="1"/>
  <c r="P32" i="1"/>
  <c r="P48" i="1"/>
  <c r="P47" i="1"/>
  <c r="O42" i="1" l="1"/>
  <c r="O43" i="1" s="1"/>
  <c r="O58" i="1" s="1"/>
  <c r="P49" i="1"/>
  <c r="P50" i="1" s="1"/>
  <c r="P51" i="1" s="1"/>
  <c r="P59" i="1" s="1"/>
  <c r="D69" i="1" s="1"/>
  <c r="P22" i="1"/>
  <c r="P24" i="1" s="1"/>
  <c r="P17" i="1"/>
  <c r="P18" i="1" s="1"/>
  <c r="P19" i="1" s="1"/>
  <c r="P55" i="1" s="1"/>
  <c r="D65" i="1" s="1"/>
  <c r="P33" i="1"/>
  <c r="P34" i="1" s="1"/>
  <c r="P35" i="1" s="1"/>
  <c r="P57" i="1" s="1"/>
  <c r="D67" i="1" s="1"/>
  <c r="P39" i="1"/>
  <c r="P40" i="1"/>
  <c r="Q46" i="1" l="1"/>
  <c r="Q47" i="1" s="1"/>
  <c r="Q14" i="1"/>
  <c r="Q15" i="1" s="1"/>
  <c r="Q30" i="1"/>
  <c r="Q31" i="1" s="1"/>
  <c r="P23" i="1"/>
  <c r="P25" i="1" s="1"/>
  <c r="P26" i="1" s="1"/>
  <c r="P27" i="1" s="1"/>
  <c r="P56" i="1" s="1"/>
  <c r="D66" i="1" s="1"/>
  <c r="G66" i="1" s="1"/>
  <c r="P41" i="1"/>
  <c r="P42" i="1" s="1"/>
  <c r="P43" i="1" s="1"/>
  <c r="P58" i="1" s="1"/>
  <c r="D68" i="1" s="1"/>
  <c r="G68" i="1" s="1"/>
  <c r="Q22" i="1"/>
  <c r="Q16" i="1"/>
  <c r="Q32" i="1" l="1"/>
  <c r="G69" i="1"/>
  <c r="Q48" i="1"/>
  <c r="G67" i="1"/>
  <c r="Q38" i="1"/>
  <c r="Q40" i="1" s="1"/>
  <c r="Q49" i="1"/>
  <c r="R46" i="1" s="1"/>
  <c r="Q33" i="1"/>
  <c r="R30" i="1" s="1"/>
  <c r="Q17" i="1"/>
  <c r="R14" i="1" s="1"/>
  <c r="Q24" i="1"/>
  <c r="Q23" i="1"/>
  <c r="Q34" i="1" l="1"/>
  <c r="Q35" i="1" s="1"/>
  <c r="Q57" i="1" s="1"/>
  <c r="Q50" i="1"/>
  <c r="Q51" i="1" s="1"/>
  <c r="Q59" i="1" s="1"/>
  <c r="Q39" i="1"/>
  <c r="Q41" i="1" s="1"/>
  <c r="Q18" i="1"/>
  <c r="Q19" i="1" s="1"/>
  <c r="Q55" i="1" s="1"/>
  <c r="Q25" i="1"/>
  <c r="Q26" i="1" s="1"/>
  <c r="Q27" i="1" s="1"/>
  <c r="Q56" i="1" s="1"/>
  <c r="R31" i="1"/>
  <c r="R32" i="1"/>
  <c r="R48" i="1"/>
  <c r="R47" i="1"/>
  <c r="R16" i="1"/>
  <c r="R15" i="1"/>
  <c r="R38" i="1" l="1"/>
  <c r="Q42" i="1"/>
  <c r="Q43" i="1" s="1"/>
  <c r="Q58" i="1" s="1"/>
  <c r="R22" i="1"/>
  <c r="R24" i="1" s="1"/>
  <c r="R17" i="1"/>
  <c r="S14" i="1" s="1"/>
  <c r="R33" i="1"/>
  <c r="R49" i="1"/>
  <c r="S46" i="1" s="1"/>
  <c r="R34" i="1"/>
  <c r="R35" i="1" s="1"/>
  <c r="R57" i="1" s="1"/>
  <c r="S30" i="1"/>
  <c r="R40" i="1"/>
  <c r="R39" i="1"/>
  <c r="R23" i="1" l="1"/>
  <c r="R18" i="1"/>
  <c r="R19" i="1" s="1"/>
  <c r="R55" i="1" s="1"/>
  <c r="R50" i="1"/>
  <c r="R51" i="1" s="1"/>
  <c r="R59" i="1" s="1"/>
  <c r="R25" i="1"/>
  <c r="S22" i="1" s="1"/>
  <c r="R41" i="1"/>
  <c r="R42" i="1" s="1"/>
  <c r="R43" i="1" s="1"/>
  <c r="R58" i="1" s="1"/>
  <c r="S16" i="1"/>
  <c r="S15" i="1"/>
  <c r="R26" i="1"/>
  <c r="R27" i="1" s="1"/>
  <c r="R56" i="1" s="1"/>
  <c r="S48" i="1"/>
  <c r="S47" i="1"/>
  <c r="S32" i="1"/>
  <c r="S31" i="1"/>
  <c r="S38" i="1" l="1"/>
  <c r="S39" i="1" s="1"/>
  <c r="S17" i="1"/>
  <c r="S18" i="1" s="1"/>
  <c r="S19" i="1" s="1"/>
  <c r="S55" i="1" s="1"/>
  <c r="S33" i="1"/>
  <c r="S49" i="1"/>
  <c r="S50" i="1" s="1"/>
  <c r="S51" i="1" s="1"/>
  <c r="S59" i="1" s="1"/>
  <c r="S34" i="1"/>
  <c r="S35" i="1" s="1"/>
  <c r="S57" i="1" s="1"/>
  <c r="T30" i="1"/>
  <c r="S23" i="1"/>
  <c r="S24" i="1"/>
  <c r="S40" i="1"/>
  <c r="S41" i="1" l="1"/>
  <c r="S42" i="1" s="1"/>
  <c r="S43" i="1" s="1"/>
  <c r="S58" i="1" s="1"/>
  <c r="T14" i="1"/>
  <c r="T16" i="1" s="1"/>
  <c r="S25" i="1"/>
  <c r="T46" i="1"/>
  <c r="T47" i="1" s="1"/>
  <c r="T22" i="1"/>
  <c r="S26" i="1"/>
  <c r="S27" i="1" s="1"/>
  <c r="S56" i="1" s="1"/>
  <c r="T32" i="1"/>
  <c r="T31" i="1"/>
  <c r="T38" i="1" l="1"/>
  <c r="T15" i="1"/>
  <c r="T17" i="1" s="1"/>
  <c r="T33" i="1"/>
  <c r="U30" i="1" s="1"/>
  <c r="T48" i="1"/>
  <c r="T49" i="1" s="1"/>
  <c r="T34" i="1"/>
  <c r="T35" i="1" s="1"/>
  <c r="T57" i="1" s="1"/>
  <c r="T40" i="1"/>
  <c r="T39" i="1"/>
  <c r="T23" i="1"/>
  <c r="T24" i="1"/>
  <c r="T50" i="1" l="1"/>
  <c r="T51" i="1" s="1"/>
  <c r="T59" i="1" s="1"/>
  <c r="U46" i="1"/>
  <c r="U47" i="1" s="1"/>
  <c r="T25" i="1"/>
  <c r="T26" i="1" s="1"/>
  <c r="T27" i="1" s="1"/>
  <c r="T56" i="1" s="1"/>
  <c r="T18" i="1"/>
  <c r="T19" i="1" s="1"/>
  <c r="T55" i="1" s="1"/>
  <c r="U14" i="1"/>
  <c r="U16" i="1" s="1"/>
  <c r="T41" i="1"/>
  <c r="T42" i="1" s="1"/>
  <c r="T43" i="1" s="1"/>
  <c r="T58" i="1" s="1"/>
  <c r="U22" i="1"/>
  <c r="U32" i="1"/>
  <c r="U31" i="1"/>
  <c r="U48" i="1" l="1"/>
  <c r="U49" i="1" s="1"/>
  <c r="V46" i="1" s="1"/>
  <c r="U38" i="1"/>
  <c r="U40" i="1" s="1"/>
  <c r="U15" i="1"/>
  <c r="U17" i="1" s="1"/>
  <c r="U18" i="1" s="1"/>
  <c r="U19" i="1" s="1"/>
  <c r="U55" i="1" s="1"/>
  <c r="U33" i="1"/>
  <c r="U34" i="1"/>
  <c r="U35" i="1" s="1"/>
  <c r="U57" i="1" s="1"/>
  <c r="V30" i="1"/>
  <c r="U23" i="1"/>
  <c r="U24" i="1"/>
  <c r="U39" i="1" l="1"/>
  <c r="U41" i="1" s="1"/>
  <c r="U50" i="1"/>
  <c r="U51" i="1" s="1"/>
  <c r="U59" i="1" s="1"/>
  <c r="V14" i="1"/>
  <c r="U25" i="1"/>
  <c r="V22" i="1" s="1"/>
  <c r="V15" i="1"/>
  <c r="V16" i="1"/>
  <c r="V47" i="1"/>
  <c r="V48" i="1"/>
  <c r="V32" i="1"/>
  <c r="V31" i="1"/>
  <c r="U42" i="1" l="1"/>
  <c r="U43" i="1" s="1"/>
  <c r="U58" i="1" s="1"/>
  <c r="V38" i="1"/>
  <c r="V17" i="1"/>
  <c r="U26" i="1"/>
  <c r="U27" i="1" s="1"/>
  <c r="U56" i="1" s="1"/>
  <c r="V49" i="1"/>
  <c r="W46" i="1" s="1"/>
  <c r="V33" i="1"/>
  <c r="V34" i="1" s="1"/>
  <c r="V35" i="1" s="1"/>
  <c r="V57" i="1" s="1"/>
  <c r="W14" i="1"/>
  <c r="V18" i="1"/>
  <c r="V19" i="1" s="1"/>
  <c r="V55" i="1" s="1"/>
  <c r="V23" i="1"/>
  <c r="V24" i="1"/>
  <c r="V40" i="1"/>
  <c r="V39" i="1"/>
  <c r="V50" i="1" l="1"/>
  <c r="V51" i="1" s="1"/>
  <c r="V59" i="1" s="1"/>
  <c r="V41" i="1"/>
  <c r="V42" i="1" s="1"/>
  <c r="V43" i="1" s="1"/>
  <c r="V58" i="1" s="1"/>
  <c r="W30" i="1"/>
  <c r="W31" i="1" s="1"/>
  <c r="V25" i="1"/>
  <c r="V26" i="1" s="1"/>
  <c r="V27" i="1" s="1"/>
  <c r="V56" i="1" s="1"/>
  <c r="W22" i="1"/>
  <c r="W47" i="1"/>
  <c r="W48" i="1"/>
  <c r="W15" i="1"/>
  <c r="W16" i="1"/>
  <c r="W38" i="1" l="1"/>
  <c r="W40" i="1" s="1"/>
  <c r="W32" i="1"/>
  <c r="W33" i="1" s="1"/>
  <c r="W49" i="1"/>
  <c r="X46" i="1" s="1"/>
  <c r="W17" i="1"/>
  <c r="W18" i="1" s="1"/>
  <c r="W19" i="1" s="1"/>
  <c r="W55" i="1" s="1"/>
  <c r="W24" i="1"/>
  <c r="W23" i="1"/>
  <c r="W39" i="1" l="1"/>
  <c r="W41" i="1" s="1"/>
  <c r="W42" i="1" s="1"/>
  <c r="W43" i="1" s="1"/>
  <c r="W58" i="1" s="1"/>
  <c r="X14" i="1"/>
  <c r="X30" i="1"/>
  <c r="X32" i="1" s="1"/>
  <c r="W34" i="1"/>
  <c r="W35" i="1" s="1"/>
  <c r="W57" i="1" s="1"/>
  <c r="W50" i="1"/>
  <c r="W51" i="1" s="1"/>
  <c r="W59" i="1" s="1"/>
  <c r="W25" i="1"/>
  <c r="X22" i="1" s="1"/>
  <c r="X15" i="1"/>
  <c r="X16" i="1"/>
  <c r="X48" i="1"/>
  <c r="X47" i="1"/>
  <c r="W26" i="1" l="1"/>
  <c r="W27" i="1" s="1"/>
  <c r="W56" i="1" s="1"/>
  <c r="X38" i="1"/>
  <c r="X40" i="1" s="1"/>
  <c r="X31" i="1"/>
  <c r="X17" i="1"/>
  <c r="X18" i="1" s="1"/>
  <c r="X19" i="1" s="1"/>
  <c r="X55" i="1" s="1"/>
  <c r="X33" i="1"/>
  <c r="Y30" i="1" s="1"/>
  <c r="X49" i="1"/>
  <c r="Y46" i="1" s="1"/>
  <c r="X50" i="1"/>
  <c r="X51" i="1" s="1"/>
  <c r="X59" i="1" s="1"/>
  <c r="X39" i="1"/>
  <c r="X24" i="1"/>
  <c r="X23" i="1"/>
  <c r="X34" i="1" l="1"/>
  <c r="X35" i="1" s="1"/>
  <c r="X57" i="1" s="1"/>
  <c r="Y14" i="1"/>
  <c r="Y16" i="1" s="1"/>
  <c r="X25" i="1"/>
  <c r="X26" i="1" s="1"/>
  <c r="X27" i="1" s="1"/>
  <c r="X56" i="1" s="1"/>
  <c r="X41" i="1"/>
  <c r="X42" i="1" s="1"/>
  <c r="X43" i="1" s="1"/>
  <c r="X58" i="1" s="1"/>
  <c r="Y31" i="1"/>
  <c r="Y32" i="1"/>
  <c r="Y48" i="1"/>
  <c r="Y47" i="1"/>
  <c r="Y15" i="1" l="1"/>
  <c r="Y22" i="1"/>
  <c r="Y24" i="1" s="1"/>
  <c r="Y38" i="1"/>
  <c r="Y33" i="1"/>
  <c r="Y17" i="1"/>
  <c r="Z14" i="1" s="1"/>
  <c r="Y49" i="1"/>
  <c r="Z46" i="1" s="1"/>
  <c r="Y34" i="1"/>
  <c r="Y35" i="1" s="1"/>
  <c r="Y57" i="1" s="1"/>
  <c r="Z30" i="1"/>
  <c r="Y23" i="1"/>
  <c r="Y40" i="1"/>
  <c r="Y39" i="1"/>
  <c r="Y18" i="1" l="1"/>
  <c r="Y19" i="1" s="1"/>
  <c r="Y55" i="1" s="1"/>
  <c r="Y50" i="1"/>
  <c r="Y51" i="1" s="1"/>
  <c r="Y59" i="1" s="1"/>
  <c r="Y41" i="1"/>
  <c r="Y42" i="1" s="1"/>
  <c r="Y43" i="1" s="1"/>
  <c r="Y58" i="1" s="1"/>
  <c r="Y25" i="1"/>
  <c r="Z22" i="1" s="1"/>
  <c r="Y26" i="1"/>
  <c r="Y27" i="1" s="1"/>
  <c r="Y56" i="1" s="1"/>
  <c r="Z16" i="1"/>
  <c r="Z15" i="1"/>
  <c r="Z17" i="1" s="1"/>
  <c r="Z31" i="1"/>
  <c r="Z32" i="1"/>
  <c r="Z48" i="1"/>
  <c r="Z47" i="1"/>
  <c r="Z38" i="1" l="1"/>
  <c r="Z40" i="1" s="1"/>
  <c r="Z33" i="1"/>
  <c r="Z34" i="1" s="1"/>
  <c r="Z35" i="1" s="1"/>
  <c r="Z57" i="1" s="1"/>
  <c r="Z49" i="1"/>
  <c r="Z50" i="1" s="1"/>
  <c r="Z51" i="1" s="1"/>
  <c r="Z59" i="1" s="1"/>
  <c r="Z18" i="1"/>
  <c r="Z19" i="1" s="1"/>
  <c r="Z55" i="1" s="1"/>
  <c r="AA14" i="1"/>
  <c r="Z24" i="1"/>
  <c r="Z23" i="1"/>
  <c r="Z39" i="1" l="1"/>
  <c r="Z41" i="1" s="1"/>
  <c r="AA30" i="1"/>
  <c r="AA46" i="1"/>
  <c r="AA48" i="1" s="1"/>
  <c r="Z25" i="1"/>
  <c r="Z26" i="1" s="1"/>
  <c r="Z27" i="1" s="1"/>
  <c r="Z56" i="1" s="1"/>
  <c r="AA32" i="1"/>
  <c r="AA31" i="1"/>
  <c r="AA16" i="1"/>
  <c r="AA15" i="1"/>
  <c r="Z42" i="1" l="1"/>
  <c r="Z43" i="1" s="1"/>
  <c r="Z58" i="1" s="1"/>
  <c r="AA38" i="1"/>
  <c r="AA40" i="1" s="1"/>
  <c r="AA47" i="1"/>
  <c r="AA49" i="1" s="1"/>
  <c r="AA22" i="1"/>
  <c r="AA24" i="1" s="1"/>
  <c r="AA17" i="1"/>
  <c r="AB14" i="1" s="1"/>
  <c r="AA33" i="1"/>
  <c r="AA34" i="1"/>
  <c r="AA35" i="1" s="1"/>
  <c r="AA57" i="1" s="1"/>
  <c r="AB30" i="1"/>
  <c r="AA39" i="1"/>
  <c r="AA23" i="1" l="1"/>
  <c r="AA25" i="1" s="1"/>
  <c r="AA50" i="1"/>
  <c r="AA51" i="1" s="1"/>
  <c r="AA59" i="1" s="1"/>
  <c r="AB46" i="1"/>
  <c r="AB48" i="1" s="1"/>
  <c r="AA18" i="1"/>
  <c r="AA19" i="1" s="1"/>
  <c r="AA55" i="1" s="1"/>
  <c r="AA41" i="1"/>
  <c r="AA42" i="1" s="1"/>
  <c r="AA43" i="1" s="1"/>
  <c r="AA58" i="1" s="1"/>
  <c r="AB47" i="1"/>
  <c r="AB32" i="1"/>
  <c r="AB31" i="1"/>
  <c r="AB15" i="1"/>
  <c r="AB16" i="1"/>
  <c r="AA26" i="1" l="1"/>
  <c r="AA27" i="1" s="1"/>
  <c r="AA56" i="1" s="1"/>
  <c r="AB22" i="1"/>
  <c r="AB17" i="1"/>
  <c r="AB38" i="1"/>
  <c r="AB39" i="1" s="1"/>
  <c r="AB49" i="1"/>
  <c r="AC46" i="1" s="1"/>
  <c r="AB33" i="1"/>
  <c r="AB34" i="1" s="1"/>
  <c r="AB35" i="1" s="1"/>
  <c r="AB57" i="1" s="1"/>
  <c r="E67" i="1" s="1"/>
  <c r="AC14" i="1"/>
  <c r="AB18" i="1"/>
  <c r="AB19" i="1" s="1"/>
  <c r="AB55" i="1" s="1"/>
  <c r="E65" i="1" s="1"/>
  <c r="AB23" i="1"/>
  <c r="AB24" i="1"/>
  <c r="AB25" i="1" s="1"/>
  <c r="AB40" i="1" l="1"/>
  <c r="AC30" i="1"/>
  <c r="AC31" i="1" s="1"/>
  <c r="AB50" i="1"/>
  <c r="AB51" i="1" s="1"/>
  <c r="AB59" i="1" s="1"/>
  <c r="E69" i="1" s="1"/>
  <c r="AB41" i="1"/>
  <c r="AC38" i="1" s="1"/>
  <c r="AC22" i="1"/>
  <c r="AB26" i="1"/>
  <c r="AB27" i="1" s="1"/>
  <c r="AB56" i="1" s="1"/>
  <c r="E66" i="1" s="1"/>
  <c r="H67" i="1" s="1"/>
  <c r="AC15" i="1"/>
  <c r="AC16" i="1"/>
  <c r="AC48" i="1"/>
  <c r="AC47" i="1"/>
  <c r="AC32" i="1" l="1"/>
  <c r="AC33" i="1"/>
  <c r="AC34" i="1" s="1"/>
  <c r="AC35" i="1" s="1"/>
  <c r="AC57" i="1" s="1"/>
  <c r="AB42" i="1"/>
  <c r="AB43" i="1" s="1"/>
  <c r="AB58" i="1" s="1"/>
  <c r="E68" i="1" s="1"/>
  <c r="H69" i="1" s="1"/>
  <c r="AC49" i="1"/>
  <c r="AC50" i="1" s="1"/>
  <c r="AC51" i="1" s="1"/>
  <c r="AC59" i="1" s="1"/>
  <c r="AC17" i="1"/>
  <c r="AC18" i="1" s="1"/>
  <c r="AC19" i="1" s="1"/>
  <c r="AC55" i="1" s="1"/>
  <c r="H66" i="1"/>
  <c r="AC23" i="1"/>
  <c r="AC24" i="1"/>
  <c r="AC39" i="1"/>
  <c r="AC40" i="1"/>
  <c r="AC41" i="1" s="1"/>
  <c r="H68" i="1" l="1"/>
  <c r="AD30" i="1"/>
  <c r="AD31" i="1" s="1"/>
  <c r="AD46" i="1"/>
  <c r="AD47" i="1" s="1"/>
  <c r="AC25" i="1"/>
  <c r="AD22" i="1" s="1"/>
  <c r="AD14" i="1"/>
  <c r="AD15" i="1" s="1"/>
  <c r="AC42" i="1"/>
  <c r="AC43" i="1" s="1"/>
  <c r="AC58" i="1" s="1"/>
  <c r="AD38" i="1"/>
  <c r="AD32" i="1"/>
  <c r="AD16" i="1" l="1"/>
  <c r="AC26" i="1"/>
  <c r="AC27" i="1" s="1"/>
  <c r="AC56" i="1" s="1"/>
  <c r="AD48" i="1"/>
  <c r="AD49" i="1"/>
  <c r="AD17" i="1"/>
  <c r="AD18" i="1" s="1"/>
  <c r="AD19" i="1" s="1"/>
  <c r="AD55" i="1" s="1"/>
  <c r="AD33" i="1"/>
  <c r="AD34" i="1" s="1"/>
  <c r="AD35" i="1" s="1"/>
  <c r="AD57" i="1" s="1"/>
  <c r="AE46" i="1"/>
  <c r="AD50" i="1"/>
  <c r="AD51" i="1" s="1"/>
  <c r="AD59" i="1" s="1"/>
  <c r="AD23" i="1"/>
  <c r="AD24" i="1"/>
  <c r="AD39" i="1"/>
  <c r="AD40" i="1"/>
  <c r="AE30" i="1" l="1"/>
  <c r="AE31" i="1" s="1"/>
  <c r="AD41" i="1"/>
  <c r="AD42" i="1" s="1"/>
  <c r="AD43" i="1" s="1"/>
  <c r="AD58" i="1" s="1"/>
  <c r="AE14" i="1"/>
  <c r="AE16" i="1" s="1"/>
  <c r="AD25" i="1"/>
  <c r="AD26" i="1" s="1"/>
  <c r="AD27" i="1" s="1"/>
  <c r="AD56" i="1" s="1"/>
  <c r="AE47" i="1"/>
  <c r="AE48" i="1"/>
  <c r="AE32" i="1" l="1"/>
  <c r="AE38" i="1"/>
  <c r="AE39" i="1" s="1"/>
  <c r="AE22" i="1"/>
  <c r="AE24" i="1" s="1"/>
  <c r="AE49" i="1"/>
  <c r="AE15" i="1"/>
  <c r="AE17" i="1" s="1"/>
  <c r="AE33" i="1"/>
  <c r="AF30" i="1" s="1"/>
  <c r="AE50" i="1"/>
  <c r="AE51" i="1" s="1"/>
  <c r="AE59" i="1" s="1"/>
  <c r="AF46" i="1"/>
  <c r="AE40" i="1"/>
  <c r="AE23" i="1" l="1"/>
  <c r="AE41" i="1"/>
  <c r="AF38" i="1" s="1"/>
  <c r="AE18" i="1"/>
  <c r="AE19" i="1" s="1"/>
  <c r="AE55" i="1" s="1"/>
  <c r="AF14" i="1"/>
  <c r="AF15" i="1" s="1"/>
  <c r="AE34" i="1"/>
  <c r="AE35" i="1" s="1"/>
  <c r="AE57" i="1" s="1"/>
  <c r="AE25" i="1"/>
  <c r="AE26" i="1" s="1"/>
  <c r="AE27" i="1" s="1"/>
  <c r="AE56" i="1" s="1"/>
  <c r="AE42" i="1"/>
  <c r="AE43" i="1" s="1"/>
  <c r="AE58" i="1" s="1"/>
  <c r="AF48" i="1"/>
  <c r="AF47" i="1"/>
  <c r="AF31" i="1"/>
  <c r="AF32" i="1"/>
  <c r="AF22" i="1" l="1"/>
  <c r="AF23" i="1" s="1"/>
  <c r="AF16" i="1"/>
  <c r="AF17" i="1" s="1"/>
  <c r="AF33" i="1"/>
  <c r="AG30" i="1" s="1"/>
  <c r="AF49" i="1"/>
  <c r="AG46" i="1" s="1"/>
  <c r="AF50" i="1"/>
  <c r="AF51" i="1" s="1"/>
  <c r="AF59" i="1" s="1"/>
  <c r="AF39" i="1"/>
  <c r="AF40" i="1"/>
  <c r="AF24" i="1"/>
  <c r="AG14" i="1" l="1"/>
  <c r="AG16" i="1" s="1"/>
  <c r="AF18" i="1"/>
  <c r="AF19" i="1" s="1"/>
  <c r="AF55" i="1" s="1"/>
  <c r="AF34" i="1"/>
  <c r="AF35" i="1" s="1"/>
  <c r="AF57" i="1" s="1"/>
  <c r="AF41" i="1"/>
  <c r="AG38" i="1" s="1"/>
  <c r="AF25" i="1"/>
  <c r="AF26" i="1" s="1"/>
  <c r="AF27" i="1" s="1"/>
  <c r="AF56" i="1" s="1"/>
  <c r="AG47" i="1"/>
  <c r="AG48" i="1"/>
  <c r="AG31" i="1"/>
  <c r="AG32" i="1"/>
  <c r="AG15" i="1" l="1"/>
  <c r="AG49" i="1"/>
  <c r="AF42" i="1"/>
  <c r="AF43" i="1" s="1"/>
  <c r="AF58" i="1" s="1"/>
  <c r="AG22" i="1"/>
  <c r="AG23" i="1" s="1"/>
  <c r="AG17" i="1"/>
  <c r="AG18" i="1" s="1"/>
  <c r="AG19" i="1" s="1"/>
  <c r="AG55" i="1" s="1"/>
  <c r="AG33" i="1"/>
  <c r="AG34" i="1" s="1"/>
  <c r="AG35" i="1" s="1"/>
  <c r="AG57" i="1" s="1"/>
  <c r="AG50" i="1"/>
  <c r="AG51" i="1" s="1"/>
  <c r="AG59" i="1" s="1"/>
  <c r="AH46" i="1"/>
  <c r="AG40" i="1"/>
  <c r="AG39" i="1"/>
  <c r="AH30" i="1" l="1"/>
  <c r="AH32" i="1" s="1"/>
  <c r="AG24" i="1"/>
  <c r="AG41" i="1"/>
  <c r="AG42" i="1" s="1"/>
  <c r="AG43" i="1" s="1"/>
  <c r="AG58" i="1" s="1"/>
  <c r="AH14" i="1"/>
  <c r="AH16" i="1" s="1"/>
  <c r="AG25" i="1"/>
  <c r="AG26" i="1"/>
  <c r="AG27" i="1" s="1"/>
  <c r="AG56" i="1" s="1"/>
  <c r="AH22" i="1"/>
  <c r="AH38" i="1"/>
  <c r="AH31" i="1"/>
  <c r="AH48" i="1"/>
  <c r="AH47" i="1"/>
  <c r="AH15" i="1"/>
  <c r="AH33" i="1" l="1"/>
  <c r="AH34" i="1" s="1"/>
  <c r="AH35" i="1" s="1"/>
  <c r="AH57" i="1" s="1"/>
  <c r="AH49" i="1"/>
  <c r="AH50" i="1" s="1"/>
  <c r="AH51" i="1" s="1"/>
  <c r="AH59" i="1" s="1"/>
  <c r="AH17" i="1"/>
  <c r="AH18" i="1"/>
  <c r="AH19" i="1" s="1"/>
  <c r="AH55" i="1" s="1"/>
  <c r="AI14" i="1"/>
  <c r="AH40" i="1"/>
  <c r="AH39" i="1"/>
  <c r="AH24" i="1"/>
  <c r="AH23" i="1"/>
  <c r="AI30" i="1" l="1"/>
  <c r="AI46" i="1"/>
  <c r="AH25" i="1"/>
  <c r="AH41" i="1"/>
  <c r="AH42" i="1"/>
  <c r="AH43" i="1" s="1"/>
  <c r="AH58" i="1" s="1"/>
  <c r="AI38" i="1"/>
  <c r="AH26" i="1"/>
  <c r="AH27" i="1" s="1"/>
  <c r="AH56" i="1" s="1"/>
  <c r="AI22" i="1"/>
  <c r="AI16" i="1"/>
  <c r="AI15" i="1"/>
  <c r="AI32" i="1"/>
  <c r="AI31" i="1"/>
  <c r="AI48" i="1"/>
  <c r="AI47" i="1"/>
  <c r="AI17" i="1" l="1"/>
  <c r="AI33" i="1"/>
  <c r="AI49" i="1"/>
  <c r="AJ46" i="1" s="1"/>
  <c r="AI34" i="1"/>
  <c r="AI35" i="1" s="1"/>
  <c r="AI57" i="1" s="1"/>
  <c r="AJ30" i="1"/>
  <c r="AJ14" i="1"/>
  <c r="AI18" i="1"/>
  <c r="AI19" i="1" s="1"/>
  <c r="AI55" i="1" s="1"/>
  <c r="AI23" i="1"/>
  <c r="AI24" i="1"/>
  <c r="AI40" i="1"/>
  <c r="AI39" i="1"/>
  <c r="AI41" i="1" s="1"/>
  <c r="AI50" i="1" l="1"/>
  <c r="AI51" i="1" s="1"/>
  <c r="AI59" i="1" s="1"/>
  <c r="AI25" i="1"/>
  <c r="AJ22" i="1" s="1"/>
  <c r="AI42" i="1"/>
  <c r="AI43" i="1" s="1"/>
  <c r="AI58" i="1" s="1"/>
  <c r="AJ38" i="1"/>
  <c r="AJ47" i="1"/>
  <c r="AJ48" i="1"/>
  <c r="AJ49" i="1" s="1"/>
  <c r="AJ16" i="1"/>
  <c r="AJ15" i="1"/>
  <c r="AJ32" i="1"/>
  <c r="AJ31" i="1"/>
  <c r="AJ17" i="1" l="1"/>
  <c r="AJ18" i="1" s="1"/>
  <c r="AJ19" i="1" s="1"/>
  <c r="AJ55" i="1" s="1"/>
  <c r="AI26" i="1"/>
  <c r="AI27" i="1" s="1"/>
  <c r="AI56" i="1" s="1"/>
  <c r="AJ33" i="1"/>
  <c r="AJ34" i="1" s="1"/>
  <c r="AJ35" i="1" s="1"/>
  <c r="AJ57" i="1" s="1"/>
  <c r="AJ50" i="1"/>
  <c r="AJ51" i="1" s="1"/>
  <c r="AJ59" i="1" s="1"/>
  <c r="AK46" i="1"/>
  <c r="AK30" i="1"/>
  <c r="AJ40" i="1"/>
  <c r="AJ39" i="1"/>
  <c r="AJ23" i="1"/>
  <c r="AJ24" i="1"/>
  <c r="AK14" i="1" l="1"/>
  <c r="AJ25" i="1"/>
  <c r="AK22" i="1" s="1"/>
  <c r="AJ41" i="1"/>
  <c r="AK38" i="1" s="1"/>
  <c r="AK16" i="1"/>
  <c r="AK15" i="1"/>
  <c r="AK31" i="1"/>
  <c r="AK32" i="1"/>
  <c r="AK48" i="1"/>
  <c r="AK47" i="1"/>
  <c r="AJ26" i="1" l="1"/>
  <c r="AJ27" i="1" s="1"/>
  <c r="AJ56" i="1" s="1"/>
  <c r="AJ42" i="1"/>
  <c r="AJ43" i="1" s="1"/>
  <c r="AJ58" i="1" s="1"/>
  <c r="AK17" i="1"/>
  <c r="AK18" i="1" s="1"/>
  <c r="AK19" i="1" s="1"/>
  <c r="AK55" i="1" s="1"/>
  <c r="AK33" i="1"/>
  <c r="AL30" i="1" s="1"/>
  <c r="AK49" i="1"/>
  <c r="AL46" i="1" s="1"/>
  <c r="AL14" i="1"/>
  <c r="AK39" i="1"/>
  <c r="AK40" i="1"/>
  <c r="AK23" i="1"/>
  <c r="AK24" i="1"/>
  <c r="AK25" i="1" s="1"/>
  <c r="AK50" i="1" l="1"/>
  <c r="AK51" i="1" s="1"/>
  <c r="AK59" i="1" s="1"/>
  <c r="AK34" i="1"/>
  <c r="AK35" i="1" s="1"/>
  <c r="AK57" i="1" s="1"/>
  <c r="AK41" i="1"/>
  <c r="AL38" i="1" s="1"/>
  <c r="AK42" i="1"/>
  <c r="AK43" i="1" s="1"/>
  <c r="AK58" i="1" s="1"/>
  <c r="AL32" i="1"/>
  <c r="AL31" i="1"/>
  <c r="AL22" i="1"/>
  <c r="AK26" i="1"/>
  <c r="AK27" i="1" s="1"/>
  <c r="AK56" i="1" s="1"/>
  <c r="AL47" i="1"/>
  <c r="AL48" i="1"/>
  <c r="AL15" i="1"/>
  <c r="AL16" i="1"/>
  <c r="AL33" i="1" l="1"/>
  <c r="AM30" i="1" s="1"/>
  <c r="AL49" i="1"/>
  <c r="AL50" i="1" s="1"/>
  <c r="AL51" i="1" s="1"/>
  <c r="AL59" i="1" s="1"/>
  <c r="AL17" i="1"/>
  <c r="AL18" i="1"/>
  <c r="AL19" i="1" s="1"/>
  <c r="AL55" i="1" s="1"/>
  <c r="AM14" i="1"/>
  <c r="AL23" i="1"/>
  <c r="AL24" i="1"/>
  <c r="AL40" i="1"/>
  <c r="AL39" i="1"/>
  <c r="AM46" i="1" l="1"/>
  <c r="AM47" i="1" s="1"/>
  <c r="AL34" i="1"/>
  <c r="AL35" i="1" s="1"/>
  <c r="AL57" i="1" s="1"/>
  <c r="AL41" i="1"/>
  <c r="AL42" i="1" s="1"/>
  <c r="AL43" i="1" s="1"/>
  <c r="AL58" i="1" s="1"/>
  <c r="AL25" i="1"/>
  <c r="AL26" i="1" s="1"/>
  <c r="AL27" i="1" s="1"/>
  <c r="AL56" i="1" s="1"/>
  <c r="AM48" i="1"/>
  <c r="AM15" i="1"/>
  <c r="AM16" i="1"/>
  <c r="AM31" i="1"/>
  <c r="AM32" i="1"/>
  <c r="AM38" i="1" l="1"/>
  <c r="AM39" i="1" s="1"/>
  <c r="AM33" i="1"/>
  <c r="AM34" i="1" s="1"/>
  <c r="AM35" i="1" s="1"/>
  <c r="AM57" i="1" s="1"/>
  <c r="AM22" i="1"/>
  <c r="AM24" i="1" s="1"/>
  <c r="AM49" i="1"/>
  <c r="AM50" i="1" s="1"/>
  <c r="AM51" i="1" s="1"/>
  <c r="AM59" i="1" s="1"/>
  <c r="AM17" i="1"/>
  <c r="AN14" i="1" s="1"/>
  <c r="AN30" i="1"/>
  <c r="AM40" i="1" l="1"/>
  <c r="AM41" i="1" s="1"/>
  <c r="AN38" i="1" s="1"/>
  <c r="AN46" i="1"/>
  <c r="AN48" i="1" s="1"/>
  <c r="AM23" i="1"/>
  <c r="AM18" i="1"/>
  <c r="AM19" i="1" s="1"/>
  <c r="AM55" i="1" s="1"/>
  <c r="AM25" i="1"/>
  <c r="AM26" i="1" s="1"/>
  <c r="AM27" i="1" s="1"/>
  <c r="AM56" i="1" s="1"/>
  <c r="AN16" i="1"/>
  <c r="AN15" i="1"/>
  <c r="AN32" i="1"/>
  <c r="AN31" i="1"/>
  <c r="AN47" i="1"/>
  <c r="AM42" i="1" l="1"/>
  <c r="AM43" i="1" s="1"/>
  <c r="AM58" i="1" s="1"/>
  <c r="AN17" i="1"/>
  <c r="AN18" i="1" s="1"/>
  <c r="AN19" i="1" s="1"/>
  <c r="AN55" i="1" s="1"/>
  <c r="AN22" i="1"/>
  <c r="AN49" i="1"/>
  <c r="AN50" i="1" s="1"/>
  <c r="AN51" i="1" s="1"/>
  <c r="AN59" i="1" s="1"/>
  <c r="F69" i="1" s="1"/>
  <c r="AN33" i="1"/>
  <c r="AN34" i="1" s="1"/>
  <c r="AN35" i="1" s="1"/>
  <c r="AN57" i="1" s="1"/>
  <c r="F67" i="1" s="1"/>
  <c r="F65" i="1"/>
  <c r="AN24" i="1"/>
  <c r="AN23" i="1"/>
  <c r="AN39" i="1"/>
  <c r="AN40" i="1"/>
  <c r="AN41" i="1" l="1"/>
  <c r="AN42" i="1" s="1"/>
  <c r="AN43" i="1" s="1"/>
  <c r="AN58" i="1" s="1"/>
  <c r="AN25" i="1"/>
  <c r="AN26" i="1" s="1"/>
  <c r="AN27" i="1" s="1"/>
  <c r="AN56" i="1" s="1"/>
  <c r="F66" i="1" s="1"/>
  <c r="I67" i="1" s="1"/>
  <c r="F68" i="1" l="1"/>
  <c r="I69" i="1" s="1"/>
  <c r="I66" i="1"/>
  <c r="I68" i="1"/>
</calcChain>
</file>

<file path=xl/sharedStrings.xml><?xml version="1.0" encoding="utf-8"?>
<sst xmlns="http://schemas.openxmlformats.org/spreadsheetml/2006/main" count="85" uniqueCount="38">
  <si>
    <t>Case 1</t>
  </si>
  <si>
    <t>No of Customers @ start of year</t>
  </si>
  <si>
    <t>Existing Customers</t>
  </si>
  <si>
    <t>Churn (MoM)</t>
  </si>
  <si>
    <t>Customers Lost</t>
  </si>
  <si>
    <t>New Customer (MoM)</t>
  </si>
  <si>
    <t>New Customers</t>
  </si>
  <si>
    <t>MRR</t>
  </si>
  <si>
    <t>Total Customers</t>
  </si>
  <si>
    <t>ARR</t>
  </si>
  <si>
    <t>Case 2</t>
  </si>
  <si>
    <t>Case 3</t>
  </si>
  <si>
    <t>Case 4</t>
  </si>
  <si>
    <t>Case 5</t>
  </si>
  <si>
    <t>Churn</t>
  </si>
  <si>
    <t>Y2</t>
  </si>
  <si>
    <t>Y3</t>
  </si>
  <si>
    <t>Number of Customers</t>
  </si>
  <si>
    <t>Number of Customers at the start of the year</t>
  </si>
  <si>
    <t>Churn (MOM)</t>
  </si>
  <si>
    <t>Current month on month churn rates</t>
  </si>
  <si>
    <t>New Customers(MOM)</t>
  </si>
  <si>
    <t>Rate of acquiring new customer per month</t>
  </si>
  <si>
    <t>ARPU / month</t>
  </si>
  <si>
    <t>Average revenue per customer per month</t>
  </si>
  <si>
    <t>Current ARR RunRate</t>
  </si>
  <si>
    <t>Reduce Churn by</t>
  </si>
  <si>
    <t>Model Churn numbers by reducing</t>
  </si>
  <si>
    <t>Months</t>
  </si>
  <si>
    <t>SCENARIOS FOR DIFFERENT CHURN RATES</t>
  </si>
  <si>
    <t>DATA at the beginning of year 1</t>
  </si>
  <si>
    <t>ARR FOR DIFFERENT CHURN RATES</t>
  </si>
  <si>
    <t>SUMMARY</t>
  </si>
  <si>
    <t>ARR at the end of each year</t>
  </si>
  <si>
    <t>Y1 (12 mths)</t>
  </si>
  <si>
    <t>Y2 (24 mths)</t>
  </si>
  <si>
    <t>Y3 (36 mths)</t>
  </si>
  <si>
    <t>Y1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</si>
</sst>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_);[Red]\(&quot;$&quot;#,##0\)"/>
    <numFmt numFmtId="165" formatCode="0.0%"/>
  </numFmts>
  <fonts count="10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i/>
      <sz val="12"/>
      <color theme="1" tint="0.499984740745262"/>
      <name val="Calibri"/>
      <family val="2"/>
      <scheme val="minor"/>
    </font>
    <font>
      <i/>
      <sz val="12"/>
      <color theme="8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2"/>
      <color theme="0"/>
      <name val="Calibri"/>
      <family val="2"/>
      <scheme val="minor"/>
    </font>
    <font>
      <i/>
      <sz val="14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3">
    <xf numFmtId="0" fontId="0" fillId="0" borderId="0" xfId="0"/>
    <xf numFmtId="0" fontId="3" fillId="0" borderId="0" xfId="0" applyFont="1"/>
    <xf numFmtId="1" fontId="0" fillId="0" borderId="0" xfId="0" applyNumberFormat="1"/>
    <xf numFmtId="164" fontId="0" fillId="0" borderId="0" xfId="0" applyNumberFormat="1"/>
    <xf numFmtId="164" fontId="5" fillId="0" borderId="0" xfId="0" applyNumberFormat="1" applyFont="1"/>
    <xf numFmtId="9" fontId="0" fillId="0" borderId="0" xfId="0" applyNumberFormat="1"/>
    <xf numFmtId="9" fontId="5" fillId="0" borderId="0" xfId="0" applyNumberFormat="1" applyFont="1"/>
    <xf numFmtId="1" fontId="2" fillId="0" borderId="0" xfId="0" applyNumberFormat="1" applyFont="1"/>
    <xf numFmtId="0" fontId="5" fillId="0" borderId="0" xfId="0" applyFont="1"/>
    <xf numFmtId="10" fontId="0" fillId="0" borderId="0" xfId="0" applyNumberFormat="1"/>
    <xf numFmtId="10" fontId="5" fillId="0" borderId="0" xfId="0" applyNumberFormat="1" applyFont="1"/>
    <xf numFmtId="9" fontId="0" fillId="0" borderId="0" xfId="1" applyFont="1"/>
    <xf numFmtId="165" fontId="0" fillId="0" borderId="0" xfId="1" applyNumberFormat="1" applyFont="1"/>
    <xf numFmtId="2" fontId="0" fillId="0" borderId="0" xfId="0" applyNumberFormat="1"/>
    <xf numFmtId="0" fontId="6" fillId="0" borderId="0" xfId="0" applyFont="1"/>
    <xf numFmtId="0" fontId="0" fillId="2" borderId="0" xfId="0" applyFill="1"/>
    <xf numFmtId="9" fontId="0" fillId="2" borderId="0" xfId="0" applyNumberFormat="1" applyFill="1"/>
    <xf numFmtId="164" fontId="0" fillId="2" borderId="0" xfId="0" applyNumberFormat="1" applyFill="1"/>
    <xf numFmtId="164" fontId="0" fillId="0" borderId="0" xfId="0" applyNumberFormat="1" applyFill="1"/>
    <xf numFmtId="9" fontId="7" fillId="0" borderId="0" xfId="0" applyNumberFormat="1" applyFont="1"/>
    <xf numFmtId="0" fontId="0" fillId="3" borderId="0" xfId="0" applyFill="1"/>
    <xf numFmtId="0" fontId="5" fillId="3" borderId="0" xfId="0" applyFont="1" applyFill="1"/>
    <xf numFmtId="9" fontId="0" fillId="3" borderId="0" xfId="1" applyFont="1" applyFill="1"/>
    <xf numFmtId="9" fontId="5" fillId="3" borderId="0" xfId="0" applyNumberFormat="1" applyFont="1" applyFill="1"/>
    <xf numFmtId="1" fontId="0" fillId="3" borderId="0" xfId="0" applyNumberFormat="1" applyFill="1"/>
    <xf numFmtId="0" fontId="0" fillId="4" borderId="0" xfId="0" applyFill="1"/>
    <xf numFmtId="0" fontId="4" fillId="5" borderId="0" xfId="0" applyFont="1" applyFill="1"/>
    <xf numFmtId="164" fontId="8" fillId="5" borderId="0" xfId="0" applyNumberFormat="1" applyFont="1" applyFill="1"/>
    <xf numFmtId="0" fontId="6" fillId="4" borderId="0" xfId="0" applyFont="1" applyFill="1"/>
    <xf numFmtId="0" fontId="9" fillId="4" borderId="0" xfId="0" applyFont="1" applyFill="1" applyAlignment="1">
      <alignment vertical="center"/>
    </xf>
    <xf numFmtId="0" fontId="0" fillId="5" borderId="0" xfId="0" applyFill="1"/>
    <xf numFmtId="0" fontId="9" fillId="5" borderId="0" xfId="0" applyFont="1" applyFill="1" applyAlignment="1">
      <alignment vertical="center"/>
    </xf>
    <xf numFmtId="0" fontId="0" fillId="0" borderId="0" xfId="0" applyAlignment="1">
      <alignment horizontal="center"/>
    </xf>
  </cellXfs>
  <cellStyles count="2">
    <cellStyle name="Normal" xfId="0" builtinId="0"/>
    <cellStyle name="Per 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ARR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5652215458135408E-2"/>
          <c:y val="9.4099279164205088E-2"/>
          <c:w val="0.88879933343962814"/>
          <c:h val="0.86521543040663818"/>
        </c:manualLayout>
      </c:layout>
      <c:lineChart>
        <c:grouping val="standard"/>
        <c:varyColors val="0"/>
        <c:ser>
          <c:idx val="1"/>
          <c:order val="0"/>
          <c:spPr>
            <a:ln w="28575" cap="rnd">
              <a:solidFill>
                <a:srgbClr val="EE295E"/>
              </a:solidFill>
              <a:round/>
            </a:ln>
            <a:effectLst/>
          </c:spPr>
          <c:marker>
            <c:symbol val="none"/>
          </c:marker>
          <c:dPt>
            <c:idx val="12"/>
            <c:marker>
              <c:symbol val="circle"/>
              <c:size val="5"/>
              <c:spPr>
                <a:solidFill>
                  <a:srgbClr val="002060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0-57AC-C947-87CD-AB84A40A7370}"/>
              </c:ext>
            </c:extLst>
          </c:dPt>
          <c:dPt>
            <c:idx val="24"/>
            <c:marker>
              <c:symbol val="circle"/>
              <c:size val="5"/>
              <c:spPr>
                <a:solidFill>
                  <a:srgbClr val="002060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B-57AC-C947-87CD-AB84A40A7370}"/>
              </c:ext>
            </c:extLst>
          </c:dPt>
          <c:dPt>
            <c:idx val="36"/>
            <c:marker>
              <c:symbol val="circle"/>
              <c:size val="5"/>
              <c:spPr>
                <a:solidFill>
                  <a:srgbClr val="002060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57AC-C947-87CD-AB84A40A7370}"/>
              </c:ext>
            </c:extLst>
          </c:dPt>
          <c:dLbls>
            <c:dLbl>
              <c:idx val="12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57AC-C947-87CD-AB84A40A7370}"/>
                </c:ext>
              </c:extLst>
            </c:dLbl>
            <c:dLbl>
              <c:idx val="24"/>
              <c:layout>
                <c:manualLayout>
                  <c:x val="0"/>
                  <c:y val="2.68280197189465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7AC-C947-87CD-AB84A40A7370}"/>
                </c:ext>
              </c:extLst>
            </c:dLbl>
            <c:dLbl>
              <c:idx val="36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7AC-C947-87CD-AB84A40A7370}"/>
                </c:ext>
              </c:extLst>
            </c:dLbl>
            <c:numFmt formatCode="&quot;$&quot;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'Model Churn'!$D$54:$AN$54</c:f>
              <c:numCache>
                <c:formatCode>General</c:formatCode>
                <c:ptCount val="3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</c:numCache>
            </c:numRef>
          </c:cat>
          <c:val>
            <c:numRef>
              <c:f>'Model Churn'!$D$55:$AN$55</c:f>
              <c:numCache>
                <c:formatCode>0</c:formatCode>
                <c:ptCount val="37"/>
                <c:pt idx="0" formatCode="&quot;$&quot;#,##0_);[Red]\(&quot;$&quot;#,##0\)">
                  <c:v>504000</c:v>
                </c:pt>
                <c:pt idx="1">
                  <c:v>539280</c:v>
                </c:pt>
                <c:pt idx="2">
                  <c:v>577029.6</c:v>
                </c:pt>
                <c:pt idx="3">
                  <c:v>617421.67200000002</c:v>
                </c:pt>
                <c:pt idx="4">
                  <c:v>660641.18903999997</c:v>
                </c:pt>
                <c:pt idx="5">
                  <c:v>706886.07227280003</c:v>
                </c:pt>
                <c:pt idx="6">
                  <c:v>756368.09733189608</c:v>
                </c:pt>
                <c:pt idx="7">
                  <c:v>809313.86414512875</c:v>
                </c:pt>
                <c:pt idx="8">
                  <c:v>865965.83463528776</c:v>
                </c:pt>
                <c:pt idx="9">
                  <c:v>926583.44305975782</c:v>
                </c:pt>
                <c:pt idx="10">
                  <c:v>991444.28407394094</c:v>
                </c:pt>
                <c:pt idx="11">
                  <c:v>1060845.3839591169</c:v>
                </c:pt>
                <c:pt idx="12">
                  <c:v>1135104.5608362551</c:v>
                </c:pt>
                <c:pt idx="13">
                  <c:v>1214561.8800947929</c:v>
                </c:pt>
                <c:pt idx="14">
                  <c:v>1299581.2117014285</c:v>
                </c:pt>
                <c:pt idx="15">
                  <c:v>1390551.8965205285</c:v>
                </c:pt>
                <c:pt idx="16">
                  <c:v>1487890.5292769657</c:v>
                </c:pt>
                <c:pt idx="17">
                  <c:v>1592042.866326353</c:v>
                </c:pt>
                <c:pt idx="18">
                  <c:v>1703485.8669691975</c:v>
                </c:pt>
                <c:pt idx="19">
                  <c:v>1822729.8776570417</c:v>
                </c:pt>
                <c:pt idx="20">
                  <c:v>1950320.9690930345</c:v>
                </c:pt>
                <c:pt idx="21">
                  <c:v>2086843.4369295468</c:v>
                </c:pt>
                <c:pt idx="22">
                  <c:v>2232922.4775146148</c:v>
                </c:pt>
                <c:pt idx="23">
                  <c:v>2389227.0509406375</c:v>
                </c:pt>
                <c:pt idx="24">
                  <c:v>2556472.9445064822</c:v>
                </c:pt>
                <c:pt idx="25">
                  <c:v>2735426.0506219361</c:v>
                </c:pt>
                <c:pt idx="26">
                  <c:v>2926905.8741654712</c:v>
                </c:pt>
                <c:pt idx="27">
                  <c:v>3131789.2853570539</c:v>
                </c:pt>
                <c:pt idx="28">
                  <c:v>3351014.5353320474</c:v>
                </c:pt>
                <c:pt idx="29">
                  <c:v>3585585.552805291</c:v>
                </c:pt>
                <c:pt idx="30">
                  <c:v>3836576.5415016613</c:v>
                </c:pt>
                <c:pt idx="31">
                  <c:v>4105136.8994067768</c:v>
                </c:pt>
                <c:pt idx="32">
                  <c:v>4392496.4823652506</c:v>
                </c:pt>
                <c:pt idx="33">
                  <c:v>4699971.2361308187</c:v>
                </c:pt>
                <c:pt idx="34">
                  <c:v>5028969.2226599753</c:v>
                </c:pt>
                <c:pt idx="35">
                  <c:v>5380997.0682461737</c:v>
                </c:pt>
                <c:pt idx="36">
                  <c:v>5757666.8630234059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7AC-C947-87CD-AB84A40A7370}"/>
            </c:ext>
          </c:extLst>
        </c:ser>
        <c:ser>
          <c:idx val="2"/>
          <c:order val="1"/>
          <c:spPr>
            <a:ln w="28575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dPt>
            <c:idx val="12"/>
            <c:marker>
              <c:symbol val="circle"/>
              <c:size val="5"/>
              <c:spPr>
                <a:solidFill>
                  <a:srgbClr val="002060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1-57AC-C947-87CD-AB84A40A7370}"/>
              </c:ext>
            </c:extLst>
          </c:dPt>
          <c:dPt>
            <c:idx val="24"/>
            <c:marker>
              <c:symbol val="circle"/>
              <c:size val="5"/>
              <c:spPr>
                <a:solidFill>
                  <a:srgbClr val="002060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C-57AC-C947-87CD-AB84A40A7370}"/>
              </c:ext>
            </c:extLst>
          </c:dPt>
          <c:dPt>
            <c:idx val="36"/>
            <c:marker>
              <c:symbol val="circle"/>
              <c:size val="5"/>
              <c:spPr>
                <a:solidFill>
                  <a:srgbClr val="002060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2-57AC-C947-87CD-AB84A40A7370}"/>
              </c:ext>
            </c:extLst>
          </c:dPt>
          <c:dLbls>
            <c:dLbl>
              <c:idx val="12"/>
              <c:layout>
                <c:manualLayout>
                  <c:x val="1.2009903725963441E-3"/>
                  <c:y val="8.7145984448558905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57AC-C947-87CD-AB84A40A7370}"/>
                </c:ext>
              </c:extLst>
            </c:dLbl>
            <c:dLbl>
              <c:idx val="24"/>
              <c:layout>
                <c:manualLayout>
                  <c:x val="1.4974380119386767E-2"/>
                  <c:y val="-1.8986457131148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57AC-C947-87CD-AB84A40A7370}"/>
                </c:ext>
              </c:extLst>
            </c:dLbl>
            <c:dLbl>
              <c:idx val="36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7AC-C947-87CD-AB84A40A7370}"/>
                </c:ext>
              </c:extLst>
            </c:dLbl>
            <c:numFmt formatCode="&quot;$&quot;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'Model Churn'!$D$54:$AN$54</c:f>
              <c:numCache>
                <c:formatCode>General</c:formatCode>
                <c:ptCount val="3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</c:numCache>
            </c:numRef>
          </c:cat>
          <c:val>
            <c:numRef>
              <c:f>'Model Churn'!$D$56:$AN$56</c:f>
              <c:numCache>
                <c:formatCode>0</c:formatCode>
                <c:ptCount val="37"/>
                <c:pt idx="0" formatCode="&quot;$&quot;#,##0_);[Red]\(&quot;$&quot;#,##0\)">
                  <c:v>504000</c:v>
                </c:pt>
                <c:pt idx="1">
                  <c:v>544320</c:v>
                </c:pt>
                <c:pt idx="2">
                  <c:v>587865.59999999998</c:v>
                </c:pt>
                <c:pt idx="3">
                  <c:v>634894.848</c:v>
                </c:pt>
                <c:pt idx="4">
                  <c:v>685686.43583999993</c:v>
                </c:pt>
                <c:pt idx="5">
                  <c:v>740541.35070719989</c:v>
                </c:pt>
                <c:pt idx="6">
                  <c:v>799784.65876377595</c:v>
                </c:pt>
                <c:pt idx="7">
                  <c:v>863767.43146487814</c:v>
                </c:pt>
                <c:pt idx="8">
                  <c:v>932868.82598206843</c:v>
                </c:pt>
                <c:pt idx="9">
                  <c:v>1007498.3320606338</c:v>
                </c:pt>
                <c:pt idx="10">
                  <c:v>1088098.1986254845</c:v>
                </c:pt>
                <c:pt idx="11">
                  <c:v>1175146.0545155234</c:v>
                </c:pt>
                <c:pt idx="12">
                  <c:v>1269157.7388767649</c:v>
                </c:pt>
                <c:pt idx="13">
                  <c:v>1370690.3579869061</c:v>
                </c:pt>
                <c:pt idx="14">
                  <c:v>1480345.5866258582</c:v>
                </c:pt>
                <c:pt idx="15">
                  <c:v>1598773.2335559272</c:v>
                </c:pt>
                <c:pt idx="16">
                  <c:v>1726675.0922404015</c:v>
                </c:pt>
                <c:pt idx="17">
                  <c:v>1864809.0996196335</c:v>
                </c:pt>
                <c:pt idx="18">
                  <c:v>2013993.8275892041</c:v>
                </c:pt>
                <c:pt idx="19">
                  <c:v>2175113.3337963405</c:v>
                </c:pt>
                <c:pt idx="20">
                  <c:v>2349122.400500048</c:v>
                </c:pt>
                <c:pt idx="21">
                  <c:v>2537052.1925400514</c:v>
                </c:pt>
                <c:pt idx="22">
                  <c:v>2740016.3679432557</c:v>
                </c:pt>
                <c:pt idx="23">
                  <c:v>2959217.6773787159</c:v>
                </c:pt>
                <c:pt idx="24">
                  <c:v>3195955.091569013</c:v>
                </c:pt>
                <c:pt idx="25">
                  <c:v>3451631.4988945341</c:v>
                </c:pt>
                <c:pt idx="26">
                  <c:v>3727762.0188060971</c:v>
                </c:pt>
                <c:pt idx="27">
                  <c:v>4025982.9803105853</c:v>
                </c:pt>
                <c:pt idx="28">
                  <c:v>4348061.6187354326</c:v>
                </c:pt>
                <c:pt idx="29">
                  <c:v>4695906.5482342672</c:v>
                </c:pt>
                <c:pt idx="30">
                  <c:v>5071579.0720930081</c:v>
                </c:pt>
                <c:pt idx="31">
                  <c:v>5477305.3978604488</c:v>
                </c:pt>
                <c:pt idx="32">
                  <c:v>5915489.8296892848</c:v>
                </c:pt>
                <c:pt idx="33">
                  <c:v>6388729.0160644259</c:v>
                </c:pt>
                <c:pt idx="34">
                  <c:v>6899827.3373495806</c:v>
                </c:pt>
                <c:pt idx="35">
                  <c:v>7451813.5243375478</c:v>
                </c:pt>
                <c:pt idx="36">
                  <c:v>8047958.6062845513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7AC-C947-87CD-AB84A40A7370}"/>
            </c:ext>
          </c:extLst>
        </c:ser>
        <c:ser>
          <c:idx val="0"/>
          <c:order val="2"/>
          <c:spPr>
            <a:ln w="28575" cap="rnd">
              <a:solidFill>
                <a:schemeClr val="accent1">
                  <a:lumMod val="40000"/>
                  <a:lumOff val="60000"/>
                </a:schemeClr>
              </a:solidFill>
              <a:round/>
            </a:ln>
            <a:effectLst/>
          </c:spPr>
          <c:marker>
            <c:symbol val="none"/>
          </c:marker>
          <c:dPt>
            <c:idx val="12"/>
            <c:marker>
              <c:symbol val="circle"/>
              <c:size val="5"/>
              <c:spPr>
                <a:solidFill>
                  <a:srgbClr val="002060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2-57AC-C947-87CD-AB84A40A7370}"/>
              </c:ext>
            </c:extLst>
          </c:dPt>
          <c:dPt>
            <c:idx val="24"/>
            <c:marker>
              <c:symbol val="circle"/>
              <c:size val="5"/>
              <c:spPr>
                <a:solidFill>
                  <a:srgbClr val="002060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D-57AC-C947-87CD-AB84A40A7370}"/>
              </c:ext>
            </c:extLst>
          </c:dPt>
          <c:dPt>
            <c:idx val="36"/>
            <c:marker>
              <c:symbol val="circle"/>
              <c:size val="5"/>
              <c:spPr>
                <a:solidFill>
                  <a:srgbClr val="002060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4-57AC-C947-87CD-AB84A40A7370}"/>
              </c:ext>
            </c:extLst>
          </c:dPt>
          <c:dLbls>
            <c:dLbl>
              <c:idx val="12"/>
              <c:layout>
                <c:manualLayout>
                  <c:x val="-8.8071609912981962E-17"/>
                  <c:y val="-8.71459844485605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57AC-C947-87CD-AB84A40A7370}"/>
                </c:ext>
              </c:extLst>
            </c:dLbl>
            <c:dLbl>
              <c:idx val="24"/>
              <c:layout>
                <c:manualLayout>
                  <c:x val="9.8275282628280617E-3"/>
                  <c:y val="-3.01647986807092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57AC-C947-87CD-AB84A40A7370}"/>
                </c:ext>
              </c:extLst>
            </c:dLbl>
            <c:dLbl>
              <c:idx val="36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7AC-C947-87CD-AB84A40A7370}"/>
                </c:ext>
              </c:extLst>
            </c:dLbl>
            <c:numFmt formatCode="&quot;$&quot;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'Model Churn'!$D$54:$AN$54</c:f>
              <c:numCache>
                <c:formatCode>General</c:formatCode>
                <c:ptCount val="3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</c:numCache>
            </c:numRef>
          </c:cat>
          <c:val>
            <c:numRef>
              <c:f>'Model Churn'!$D$57:$AN$57</c:f>
              <c:numCache>
                <c:formatCode>0</c:formatCode>
                <c:ptCount val="37"/>
                <c:pt idx="0" formatCode="&quot;$&quot;#,##0_);[Red]\(&quot;$&quot;#,##0\)">
                  <c:v>504000</c:v>
                </c:pt>
                <c:pt idx="1">
                  <c:v>549359.99999999988</c:v>
                </c:pt>
                <c:pt idx="2">
                  <c:v>598802.39999999991</c:v>
                </c:pt>
                <c:pt idx="3">
                  <c:v>652694.61599999992</c:v>
                </c:pt>
                <c:pt idx="4">
                  <c:v>711437.13143999991</c:v>
                </c:pt>
                <c:pt idx="5">
                  <c:v>775466.47326960007</c:v>
                </c:pt>
                <c:pt idx="6">
                  <c:v>845258.45586386393</c:v>
                </c:pt>
                <c:pt idx="7">
                  <c:v>921331.71689161169</c:v>
                </c:pt>
                <c:pt idx="8">
                  <c:v>1004251.5714118567</c:v>
                </c:pt>
                <c:pt idx="9">
                  <c:v>1094634.2128389238</c:v>
                </c:pt>
                <c:pt idx="10">
                  <c:v>1193151.2919944269</c:v>
                </c:pt>
                <c:pt idx="11">
                  <c:v>1300534.9082739251</c:v>
                </c:pt>
                <c:pt idx="12">
                  <c:v>1417583.0500185783</c:v>
                </c:pt>
                <c:pt idx="13">
                  <c:v>1545165.5245202503</c:v>
                </c:pt>
                <c:pt idx="14">
                  <c:v>1684230.4217270727</c:v>
                </c:pt>
                <c:pt idx="15">
                  <c:v>1835811.1596825093</c:v>
                </c:pt>
                <c:pt idx="16">
                  <c:v>2001034.1640539349</c:v>
                </c:pt>
                <c:pt idx="17">
                  <c:v>2181127.2388187889</c:v>
                </c:pt>
                <c:pt idx="18">
                  <c:v>2377428.6903124806</c:v>
                </c:pt>
                <c:pt idx="19">
                  <c:v>2591397.2724406039</c:v>
                </c:pt>
                <c:pt idx="20">
                  <c:v>2824623.0269602584</c:v>
                </c:pt>
                <c:pt idx="21">
                  <c:v>3078839.0993866813</c:v>
                </c:pt>
                <c:pt idx="22">
                  <c:v>3355934.6183314822</c:v>
                </c:pt>
                <c:pt idx="23">
                  <c:v>3657968.7339813164</c:v>
                </c:pt>
                <c:pt idx="24">
                  <c:v>3987185.9200396347</c:v>
                </c:pt>
                <c:pt idx="25">
                  <c:v>4346032.6528432015</c:v>
                </c:pt>
                <c:pt idx="26">
                  <c:v>4737175.59159909</c:v>
                </c:pt>
                <c:pt idx="27">
                  <c:v>5163521.3948430074</c:v>
                </c:pt>
                <c:pt idx="28">
                  <c:v>5628238.3203788782</c:v>
                </c:pt>
                <c:pt idx="29">
                  <c:v>6134779.769212978</c:v>
                </c:pt>
                <c:pt idx="30">
                  <c:v>6686909.9484421462</c:v>
                </c:pt>
                <c:pt idx="31">
                  <c:v>7288731.8438019399</c:v>
                </c:pt>
                <c:pt idx="32">
                  <c:v>7944717.7097441144</c:v>
                </c:pt>
                <c:pt idx="33">
                  <c:v>8659742.3036210854</c:v>
                </c:pt>
                <c:pt idx="34">
                  <c:v>9439119.1109469831</c:v>
                </c:pt>
                <c:pt idx="35">
                  <c:v>10288639.830932213</c:v>
                </c:pt>
                <c:pt idx="36">
                  <c:v>11214617.41571611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7AC-C947-87CD-AB84A40A7370}"/>
            </c:ext>
          </c:extLst>
        </c:ser>
        <c:ser>
          <c:idx val="3"/>
          <c:order val="3"/>
          <c:spPr>
            <a:ln w="28575" cap="rnd">
              <a:solidFill>
                <a:schemeClr val="accent5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dPt>
            <c:idx val="12"/>
            <c:marker>
              <c:symbol val="circle"/>
              <c:size val="5"/>
              <c:spPr>
                <a:solidFill>
                  <a:srgbClr val="002060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4-57AC-C947-87CD-AB84A40A7370}"/>
              </c:ext>
            </c:extLst>
          </c:dPt>
          <c:dPt>
            <c:idx val="24"/>
            <c:marker>
              <c:symbol val="circle"/>
              <c:size val="5"/>
              <c:spPr>
                <a:solidFill>
                  <a:srgbClr val="002060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E-57AC-C947-87CD-AB84A40A7370}"/>
              </c:ext>
            </c:extLst>
          </c:dPt>
          <c:dPt>
            <c:idx val="36"/>
            <c:marker>
              <c:symbol val="circle"/>
              <c:size val="5"/>
              <c:spPr>
                <a:solidFill>
                  <a:srgbClr val="002060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6-57AC-C947-87CD-AB84A40A7370}"/>
              </c:ext>
            </c:extLst>
          </c:dPt>
          <c:dLbls>
            <c:dLbl>
              <c:idx val="12"/>
              <c:layout>
                <c:manualLayout>
                  <c:x val="1.2009903725963441E-3"/>
                  <c:y val="-1.96078465009257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57AC-C947-87CD-AB84A40A7370}"/>
                </c:ext>
              </c:extLst>
            </c:dLbl>
            <c:dLbl>
              <c:idx val="24"/>
              <c:layout>
                <c:manualLayout>
                  <c:x val="8.631965213822302E-3"/>
                  <c:y val="-3.01647986807092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57AC-C947-87CD-AB84A40A7370}"/>
                </c:ext>
              </c:extLst>
            </c:dLbl>
            <c:dLbl>
              <c:idx val="36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7AC-C947-87CD-AB84A40A7370}"/>
                </c:ext>
              </c:extLst>
            </c:dLbl>
            <c:numFmt formatCode="&quot;$&quot;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'Model Churn'!$D$54:$AN$54</c:f>
              <c:numCache>
                <c:formatCode>General</c:formatCode>
                <c:ptCount val="3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</c:numCache>
            </c:numRef>
          </c:cat>
          <c:val>
            <c:numRef>
              <c:f>'Model Churn'!$D$58:$AN$58</c:f>
              <c:numCache>
                <c:formatCode>0</c:formatCode>
                <c:ptCount val="37"/>
                <c:pt idx="0" formatCode="&quot;$&quot;#,##0_);[Red]\(&quot;$&quot;#,##0\)">
                  <c:v>504000</c:v>
                </c:pt>
                <c:pt idx="1">
                  <c:v>554399.99999999988</c:v>
                </c:pt>
                <c:pt idx="2">
                  <c:v>609839.99999999988</c:v>
                </c:pt>
                <c:pt idx="3">
                  <c:v>670823.99999999988</c:v>
                </c:pt>
                <c:pt idx="4">
                  <c:v>737906.39999999991</c:v>
                </c:pt>
                <c:pt idx="5">
                  <c:v>811697.0399999998</c:v>
                </c:pt>
                <c:pt idx="6">
                  <c:v>892866.74399999995</c:v>
                </c:pt>
                <c:pt idx="7">
                  <c:v>982153.41839999985</c:v>
                </c:pt>
                <c:pt idx="8">
                  <c:v>1080368.7602399997</c:v>
                </c:pt>
                <c:pt idx="9">
                  <c:v>1188405.6362639996</c:v>
                </c:pt>
                <c:pt idx="10">
                  <c:v>1307246.1998903996</c:v>
                </c:pt>
                <c:pt idx="11">
                  <c:v>1437970.8198794394</c:v>
                </c:pt>
                <c:pt idx="12">
                  <c:v>1581767.9018673832</c:v>
                </c:pt>
                <c:pt idx="13">
                  <c:v>1739944.6920541218</c:v>
                </c:pt>
                <c:pt idx="14">
                  <c:v>1913939.1612595338</c:v>
                </c:pt>
                <c:pt idx="15">
                  <c:v>2105333.0773854875</c:v>
                </c:pt>
                <c:pt idx="16">
                  <c:v>2315866.3851240361</c:v>
                </c:pt>
                <c:pt idx="17">
                  <c:v>2547453.0236364398</c:v>
                </c:pt>
                <c:pt idx="18">
                  <c:v>2802198.3260000837</c:v>
                </c:pt>
                <c:pt idx="19">
                  <c:v>3082418.1586000924</c:v>
                </c:pt>
                <c:pt idx="20">
                  <c:v>3390659.9744601017</c:v>
                </c:pt>
                <c:pt idx="21">
                  <c:v>3729725.9719061111</c:v>
                </c:pt>
                <c:pt idx="22">
                  <c:v>4102698.5690967226</c:v>
                </c:pt>
                <c:pt idx="23">
                  <c:v>4512968.4260063954</c:v>
                </c:pt>
                <c:pt idx="24">
                  <c:v>4964265.2686070343</c:v>
                </c:pt>
                <c:pt idx="25">
                  <c:v>5460691.7954677371</c:v>
                </c:pt>
                <c:pt idx="26">
                  <c:v>6006760.9750145096</c:v>
                </c:pt>
                <c:pt idx="27">
                  <c:v>6607437.0725159608</c:v>
                </c:pt>
                <c:pt idx="28">
                  <c:v>7268180.7797675561</c:v>
                </c:pt>
                <c:pt idx="29">
                  <c:v>7994998.8577443119</c:v>
                </c:pt>
                <c:pt idx="30">
                  <c:v>8794498.7435187437</c:v>
                </c:pt>
                <c:pt idx="31">
                  <c:v>9673948.6178706177</c:v>
                </c:pt>
                <c:pt idx="32">
                  <c:v>10641343.479657682</c:v>
                </c:pt>
                <c:pt idx="33">
                  <c:v>11705477.827623449</c:v>
                </c:pt>
                <c:pt idx="34">
                  <c:v>12876025.610385794</c:v>
                </c:pt>
                <c:pt idx="35">
                  <c:v>14163628.171424378</c:v>
                </c:pt>
                <c:pt idx="36">
                  <c:v>15579990.988566816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57AC-C947-87CD-AB84A40A7370}"/>
            </c:ext>
          </c:extLst>
        </c:ser>
        <c:ser>
          <c:idx val="4"/>
          <c:order val="4"/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dPt>
            <c:idx val="12"/>
            <c:marker>
              <c:symbol val="circle"/>
              <c:size val="5"/>
              <c:spPr>
                <a:solidFill>
                  <a:srgbClr val="002060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3-57AC-C947-87CD-AB84A40A7370}"/>
              </c:ext>
            </c:extLst>
          </c:dPt>
          <c:dPt>
            <c:idx val="24"/>
            <c:marker>
              <c:symbol val="circle"/>
              <c:size val="5"/>
              <c:spPr>
                <a:solidFill>
                  <a:srgbClr val="002060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F-57AC-C947-87CD-AB84A40A7370}"/>
              </c:ext>
            </c:extLst>
          </c:dPt>
          <c:dPt>
            <c:idx val="36"/>
            <c:marker>
              <c:symbol val="circle"/>
              <c:size val="5"/>
              <c:spPr>
                <a:solidFill>
                  <a:srgbClr val="002060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8-57AC-C947-87CD-AB84A40A7370}"/>
              </c:ext>
            </c:extLst>
          </c:dPt>
          <c:dLbls>
            <c:dLbl>
              <c:idx val="12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57AC-C947-87CD-AB84A40A7370}"/>
                </c:ext>
              </c:extLst>
            </c:dLbl>
            <c:dLbl>
              <c:idx val="24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57AC-C947-87CD-AB84A40A7370}"/>
                </c:ext>
              </c:extLst>
            </c:dLbl>
            <c:dLbl>
              <c:idx val="36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7AC-C947-87CD-AB84A40A7370}"/>
                </c:ext>
              </c:extLst>
            </c:dLbl>
            <c:numFmt formatCode="&quot;$&quot;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'Model Churn'!$D$54:$AN$54</c:f>
              <c:numCache>
                <c:formatCode>General</c:formatCode>
                <c:ptCount val="3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</c:numCache>
            </c:numRef>
          </c:cat>
          <c:val>
            <c:numRef>
              <c:f>'Model Churn'!$D$59:$AN$59</c:f>
              <c:numCache>
                <c:formatCode>0</c:formatCode>
                <c:ptCount val="37"/>
                <c:pt idx="0" formatCode="&quot;$&quot;#,##0_);[Red]\(&quot;$&quot;#,##0\)">
                  <c:v>504000</c:v>
                </c:pt>
                <c:pt idx="1">
                  <c:v>559440</c:v>
                </c:pt>
                <c:pt idx="2">
                  <c:v>620978.39999999991</c:v>
                </c:pt>
                <c:pt idx="3">
                  <c:v>689286.02399999998</c:v>
                </c:pt>
                <c:pt idx="4">
                  <c:v>765107.48664000002</c:v>
                </c:pt>
                <c:pt idx="5">
                  <c:v>849269.31017039996</c:v>
                </c:pt>
                <c:pt idx="6">
                  <c:v>942688.93428914389</c:v>
                </c:pt>
                <c:pt idx="7">
                  <c:v>1046384.7170609498</c:v>
                </c:pt>
                <c:pt idx="8">
                  <c:v>1161487.0359376543</c:v>
                </c:pt>
                <c:pt idx="9">
                  <c:v>1289250.6098907962</c:v>
                </c:pt>
                <c:pt idx="10">
                  <c:v>1431068.1769787837</c:v>
                </c:pt>
                <c:pt idx="11">
                  <c:v>1588485.6764464499</c:v>
                </c:pt>
                <c:pt idx="12">
                  <c:v>1763219.1008555596</c:v>
                </c:pt>
                <c:pt idx="13">
                  <c:v>1957173.2019496709</c:v>
                </c:pt>
                <c:pt idx="14">
                  <c:v>2172462.2541641346</c:v>
                </c:pt>
                <c:pt idx="15">
                  <c:v>2411433.1021221895</c:v>
                </c:pt>
                <c:pt idx="16">
                  <c:v>2676690.74335563</c:v>
                </c:pt>
                <c:pt idx="17">
                  <c:v>2971126.7251247494</c:v>
                </c:pt>
                <c:pt idx="18">
                  <c:v>3297950.6648884714</c:v>
                </c:pt>
                <c:pt idx="19">
                  <c:v>3660725.2380262036</c:v>
                </c:pt>
                <c:pt idx="20">
                  <c:v>4063405.0142090851</c:v>
                </c:pt>
                <c:pt idx="21">
                  <c:v>4510379.5657720845</c:v>
                </c:pt>
                <c:pt idx="22">
                  <c:v>5006521.3180070138</c:v>
                </c:pt>
                <c:pt idx="23">
                  <c:v>5557238.6629877854</c:v>
                </c:pt>
                <c:pt idx="24">
                  <c:v>6168534.915916441</c:v>
                </c:pt>
                <c:pt idx="25">
                  <c:v>6847073.7566672508</c:v>
                </c:pt>
                <c:pt idx="26">
                  <c:v>7600251.8699006476</c:v>
                </c:pt>
                <c:pt idx="27">
                  <c:v>8436279.5755897202</c:v>
                </c:pt>
                <c:pt idx="28">
                  <c:v>9364270.3289045878</c:v>
                </c:pt>
                <c:pt idx="29">
                  <c:v>10394340.065084092</c:v>
                </c:pt>
                <c:pt idx="30">
                  <c:v>11537717.472243343</c:v>
                </c:pt>
                <c:pt idx="31">
                  <c:v>12806866.394190112</c:v>
                </c:pt>
                <c:pt idx="32">
                  <c:v>14215621.697551025</c:v>
                </c:pt>
                <c:pt idx="33">
                  <c:v>15779340.084281635</c:v>
                </c:pt>
                <c:pt idx="34">
                  <c:v>17515067.493552614</c:v>
                </c:pt>
                <c:pt idx="35">
                  <c:v>19441724.917843401</c:v>
                </c:pt>
                <c:pt idx="36">
                  <c:v>21580314.658806175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57AC-C947-87CD-AB84A40A73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6331871"/>
        <c:axId val="146527535"/>
      </c:lineChart>
      <c:catAx>
        <c:axId val="1463318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6527535"/>
        <c:crosses val="autoZero"/>
        <c:auto val="1"/>
        <c:lblAlgn val="ctr"/>
        <c:lblOffset val="100"/>
        <c:tickLblSkip val="3"/>
        <c:noMultiLvlLbl val="0"/>
      </c:catAx>
      <c:valAx>
        <c:axId val="14652753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_);[Red]\(&quot;$&quot;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6331871"/>
        <c:crosses val="autoZero"/>
        <c:crossBetween val="between"/>
        <c:dispUnits>
          <c:builtInUnit val="millions"/>
          <c:dispUnitsLbl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</c:dispUnitsLbl>
        </c:dispUnits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749133</xdr:colOff>
      <xdr:row>70</xdr:row>
      <xdr:rowOff>138852</xdr:rowOff>
    </xdr:from>
    <xdr:to>
      <xdr:col>12</xdr:col>
      <xdr:colOff>757339</xdr:colOff>
      <xdr:row>99</xdr:row>
      <xdr:rowOff>75351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3EE7FFE-A103-624D-9FEC-C1AD874EDC3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510268</xdr:colOff>
      <xdr:row>82</xdr:row>
      <xdr:rowOff>181428</xdr:rowOff>
    </xdr:from>
    <xdr:to>
      <xdr:col>23</xdr:col>
      <xdr:colOff>816429</xdr:colOff>
      <xdr:row>82</xdr:row>
      <xdr:rowOff>192768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2B15FFDD-B232-7545-A581-5E98CF9D32E2}"/>
            </a:ext>
          </a:extLst>
        </xdr:cNvPr>
        <xdr:cNvCxnSpPr/>
      </xdr:nvCxnSpPr>
      <xdr:spPr>
        <a:xfrm flipH="1">
          <a:off x="15724868" y="15624628"/>
          <a:ext cx="5259161" cy="1134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11</xdr:col>
      <xdr:colOff>531256</xdr:colOff>
      <xdr:row>1</xdr:row>
      <xdr:rowOff>20320</xdr:rowOff>
    </xdr:from>
    <xdr:to>
      <xdr:col>16</xdr:col>
      <xdr:colOff>15240</xdr:colOff>
      <xdr:row>8</xdr:row>
      <xdr:rowOff>10160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5113E3AE-E3E5-BC4C-B2DC-C8AD5C2387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28136" y="375920"/>
          <a:ext cx="3446384" cy="1412240"/>
        </a:xfrm>
        <a:prstGeom prst="rect">
          <a:avLst/>
        </a:prstGeom>
        <a:ln>
          <a:solidFill>
            <a:schemeClr val="bg1">
              <a:lumMod val="85000"/>
            </a:schemeClr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12A1E4-F076-D445-B8E8-9C9F282A8D7F}">
  <dimension ref="A1:AT89"/>
  <sheetViews>
    <sheetView tabSelected="1" zoomScale="125" workbookViewId="0">
      <selection activeCell="B22" sqref="B22"/>
    </sheetView>
  </sheetViews>
  <sheetFormatPr baseColWidth="10" defaultRowHeight="16" x14ac:dyDescent="0.2"/>
  <cols>
    <col min="1" max="1" width="30" customWidth="1"/>
    <col min="3" max="3" width="9.33203125" customWidth="1"/>
    <col min="4" max="4" width="16.1640625" customWidth="1"/>
    <col min="5" max="40" width="10.33203125" customWidth="1"/>
  </cols>
  <sheetData>
    <row r="1" spans="1:46" s="25" customFormat="1" ht="28" customHeight="1" x14ac:dyDescent="0.2">
      <c r="B1" s="29" t="s">
        <v>30</v>
      </c>
      <c r="C1" s="28"/>
    </row>
    <row r="3" spans="1:46" x14ac:dyDescent="0.2">
      <c r="A3" t="s">
        <v>17</v>
      </c>
      <c r="B3" s="15">
        <v>42</v>
      </c>
      <c r="D3" s="14" t="s">
        <v>18</v>
      </c>
    </row>
    <row r="4" spans="1:46" x14ac:dyDescent="0.2">
      <c r="A4" t="s">
        <v>19</v>
      </c>
      <c r="B4" s="16">
        <v>0.08</v>
      </c>
      <c r="D4" s="14" t="s">
        <v>20</v>
      </c>
    </row>
    <row r="5" spans="1:46" x14ac:dyDescent="0.2">
      <c r="A5" t="s">
        <v>21</v>
      </c>
      <c r="B5" s="16">
        <v>0.15</v>
      </c>
      <c r="D5" s="14" t="s">
        <v>22</v>
      </c>
    </row>
    <row r="6" spans="1:46" x14ac:dyDescent="0.2">
      <c r="A6" t="s">
        <v>23</v>
      </c>
      <c r="B6" s="17">
        <v>1000</v>
      </c>
      <c r="D6" s="14" t="s">
        <v>24</v>
      </c>
    </row>
    <row r="7" spans="1:46" x14ac:dyDescent="0.2">
      <c r="A7" t="s">
        <v>9</v>
      </c>
      <c r="B7" s="18">
        <f>B6*B3*12</f>
        <v>504000</v>
      </c>
      <c r="D7" s="14" t="s">
        <v>25</v>
      </c>
    </row>
    <row r="8" spans="1:46" x14ac:dyDescent="0.2">
      <c r="A8" t="s">
        <v>26</v>
      </c>
      <c r="B8" s="16">
        <v>0.01</v>
      </c>
      <c r="D8" s="14" t="s">
        <v>27</v>
      </c>
    </row>
    <row r="9" spans="1:46" x14ac:dyDescent="0.2">
      <c r="B9" s="14"/>
      <c r="C9" s="14"/>
    </row>
    <row r="10" spans="1:46" x14ac:dyDescent="0.2">
      <c r="B10" s="14"/>
      <c r="C10" s="14"/>
    </row>
    <row r="11" spans="1:46" s="25" customFormat="1" ht="28" customHeight="1" x14ac:dyDescent="0.2">
      <c r="B11" s="29" t="s">
        <v>29</v>
      </c>
      <c r="C11" s="28"/>
    </row>
    <row r="12" spans="1:46" s="26" customFormat="1" ht="16" customHeight="1" x14ac:dyDescent="0.2">
      <c r="D12" s="27" t="s">
        <v>28</v>
      </c>
      <c r="E12" s="26">
        <v>1</v>
      </c>
      <c r="F12" s="26">
        <v>2</v>
      </c>
      <c r="G12" s="26">
        <v>3</v>
      </c>
      <c r="H12" s="26">
        <v>4</v>
      </c>
      <c r="I12" s="26">
        <v>5</v>
      </c>
      <c r="J12" s="26">
        <v>6</v>
      </c>
      <c r="K12" s="26">
        <v>7</v>
      </c>
      <c r="L12" s="26">
        <v>8</v>
      </c>
      <c r="M12" s="26">
        <v>9</v>
      </c>
      <c r="N12" s="26">
        <v>10</v>
      </c>
      <c r="O12" s="26">
        <v>11</v>
      </c>
      <c r="P12" s="26">
        <v>12</v>
      </c>
      <c r="Q12" s="26">
        <v>13</v>
      </c>
      <c r="R12" s="26">
        <v>14</v>
      </c>
      <c r="S12" s="26">
        <v>15</v>
      </c>
      <c r="T12" s="26">
        <v>16</v>
      </c>
      <c r="U12" s="26">
        <v>17</v>
      </c>
      <c r="V12" s="26">
        <v>18</v>
      </c>
      <c r="W12" s="26">
        <v>19</v>
      </c>
      <c r="X12" s="26">
        <v>20</v>
      </c>
      <c r="Y12" s="26">
        <v>21</v>
      </c>
      <c r="Z12" s="26">
        <v>22</v>
      </c>
      <c r="AA12" s="26">
        <v>23</v>
      </c>
      <c r="AB12" s="26">
        <v>24</v>
      </c>
      <c r="AC12" s="26">
        <v>25</v>
      </c>
      <c r="AD12" s="26">
        <v>26</v>
      </c>
      <c r="AE12" s="26">
        <v>27</v>
      </c>
      <c r="AF12" s="26">
        <v>28</v>
      </c>
      <c r="AG12" s="26">
        <v>29</v>
      </c>
      <c r="AH12" s="26">
        <v>30</v>
      </c>
      <c r="AI12" s="26">
        <v>31</v>
      </c>
      <c r="AJ12" s="26">
        <v>32</v>
      </c>
      <c r="AK12" s="26">
        <v>33</v>
      </c>
      <c r="AL12" s="26">
        <v>34</v>
      </c>
      <c r="AM12" s="26">
        <v>35</v>
      </c>
      <c r="AN12" s="26">
        <v>36</v>
      </c>
    </row>
    <row r="13" spans="1:46" x14ac:dyDescent="0.2">
      <c r="A13" s="1" t="s">
        <v>0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</row>
    <row r="14" spans="1:46" x14ac:dyDescent="0.2">
      <c r="A14" t="s">
        <v>1</v>
      </c>
      <c r="B14">
        <f>$B$3</f>
        <v>42</v>
      </c>
      <c r="C14" s="3"/>
      <c r="D14" s="4" t="s">
        <v>2</v>
      </c>
      <c r="E14">
        <f>B14</f>
        <v>42</v>
      </c>
      <c r="F14" s="2">
        <f t="shared" ref="F14:AN14" si="0">E17</f>
        <v>44.94</v>
      </c>
      <c r="G14" s="2">
        <f t="shared" si="0"/>
        <v>48.085799999999999</v>
      </c>
      <c r="H14" s="2">
        <f t="shared" si="0"/>
        <v>51.451806000000005</v>
      </c>
      <c r="I14" s="2">
        <f t="shared" si="0"/>
        <v>55.05343242</v>
      </c>
      <c r="J14" s="2">
        <f t="shared" si="0"/>
        <v>58.907172689399999</v>
      </c>
      <c r="K14" s="2">
        <f t="shared" si="0"/>
        <v>63.030674777658007</v>
      </c>
      <c r="L14" s="2">
        <f t="shared" si="0"/>
        <v>67.442822012094069</v>
      </c>
      <c r="M14" s="2">
        <f t="shared" si="0"/>
        <v>72.163819552940652</v>
      </c>
      <c r="N14" s="2">
        <f t="shared" si="0"/>
        <v>77.215286921646495</v>
      </c>
      <c r="O14" s="2">
        <f t="shared" si="0"/>
        <v>82.620357006161754</v>
      </c>
      <c r="P14" s="2">
        <f t="shared" si="0"/>
        <v>88.403781996593082</v>
      </c>
      <c r="Q14" s="2">
        <f t="shared" si="0"/>
        <v>94.59204673635459</v>
      </c>
      <c r="R14" s="2">
        <f t="shared" si="0"/>
        <v>101.21349000789941</v>
      </c>
      <c r="S14" s="2">
        <f t="shared" si="0"/>
        <v>108.29843430845237</v>
      </c>
      <c r="T14" s="2">
        <f t="shared" si="0"/>
        <v>115.87932471004403</v>
      </c>
      <c r="U14" s="2">
        <f t="shared" si="0"/>
        <v>123.99087743974712</v>
      </c>
      <c r="V14" s="2">
        <f t="shared" si="0"/>
        <v>132.67023886052942</v>
      </c>
      <c r="W14" s="2">
        <f t="shared" si="0"/>
        <v>141.95715558076648</v>
      </c>
      <c r="X14" s="2">
        <f t="shared" si="0"/>
        <v>151.89415647142013</v>
      </c>
      <c r="Y14" s="2">
        <f t="shared" si="0"/>
        <v>162.52674742441954</v>
      </c>
      <c r="Z14" s="2">
        <f t="shared" si="0"/>
        <v>173.90361974412889</v>
      </c>
      <c r="AA14" s="2">
        <f t="shared" si="0"/>
        <v>186.07687312621789</v>
      </c>
      <c r="AB14" s="2">
        <f t="shared" si="0"/>
        <v>199.10225424505313</v>
      </c>
      <c r="AC14" s="2">
        <f t="shared" si="0"/>
        <v>213.03941204220686</v>
      </c>
      <c r="AD14" s="2">
        <f t="shared" si="0"/>
        <v>227.95217088516134</v>
      </c>
      <c r="AE14" s="2">
        <f t="shared" si="0"/>
        <v>243.90882284712259</v>
      </c>
      <c r="AF14" s="2">
        <f t="shared" si="0"/>
        <v>260.98244044642115</v>
      </c>
      <c r="AG14" s="2">
        <f t="shared" si="0"/>
        <v>279.25121127767062</v>
      </c>
      <c r="AH14" s="2">
        <f t="shared" si="0"/>
        <v>298.79879606710756</v>
      </c>
      <c r="AI14" s="2">
        <f t="shared" si="0"/>
        <v>319.71471179180509</v>
      </c>
      <c r="AJ14" s="2">
        <f t="shared" si="0"/>
        <v>342.09474161723142</v>
      </c>
      <c r="AK14" s="2">
        <f t="shared" si="0"/>
        <v>366.04137353043757</v>
      </c>
      <c r="AL14" s="2">
        <f t="shared" si="0"/>
        <v>391.6642696775682</v>
      </c>
      <c r="AM14" s="2">
        <f t="shared" si="0"/>
        <v>419.08076855499797</v>
      </c>
      <c r="AN14" s="2">
        <f t="shared" si="0"/>
        <v>448.41642235384785</v>
      </c>
      <c r="AO14" s="2"/>
      <c r="AP14" s="2"/>
      <c r="AQ14" s="2"/>
      <c r="AR14" s="2"/>
      <c r="AS14" s="2"/>
      <c r="AT14" s="2"/>
    </row>
    <row r="15" spans="1:46" ht="19" x14ac:dyDescent="0.25">
      <c r="A15" t="s">
        <v>3</v>
      </c>
      <c r="B15" s="19">
        <f>B4</f>
        <v>0.08</v>
      </c>
      <c r="C15" s="5"/>
      <c r="D15" s="6" t="s">
        <v>4</v>
      </c>
      <c r="E15" s="7">
        <f t="shared" ref="E15:AN15" si="1">-(E14*$B$15)</f>
        <v>-3.36</v>
      </c>
      <c r="F15" s="7">
        <f t="shared" si="1"/>
        <v>-3.5951999999999997</v>
      </c>
      <c r="G15" s="7">
        <f t="shared" si="1"/>
        <v>-3.8468640000000001</v>
      </c>
      <c r="H15" s="7">
        <f t="shared" si="1"/>
        <v>-4.1161444800000009</v>
      </c>
      <c r="I15" s="7">
        <f t="shared" si="1"/>
        <v>-4.4042745936000003</v>
      </c>
      <c r="J15" s="7">
        <f t="shared" si="1"/>
        <v>-4.712573815152</v>
      </c>
      <c r="K15" s="7">
        <f t="shared" si="1"/>
        <v>-5.0424539822126411</v>
      </c>
      <c r="L15" s="7">
        <f t="shared" si="1"/>
        <v>-5.3954257609675258</v>
      </c>
      <c r="M15" s="7">
        <f t="shared" si="1"/>
        <v>-5.7731055642352525</v>
      </c>
      <c r="N15" s="7">
        <f t="shared" si="1"/>
        <v>-6.1772229537317198</v>
      </c>
      <c r="O15" s="7">
        <f t="shared" si="1"/>
        <v>-6.6096285604929408</v>
      </c>
      <c r="P15" s="7">
        <f t="shared" si="1"/>
        <v>-7.0723025597274471</v>
      </c>
      <c r="Q15" s="7">
        <f t="shared" si="1"/>
        <v>-7.5673637389083677</v>
      </c>
      <c r="R15" s="7">
        <f t="shared" si="1"/>
        <v>-8.0970792006319527</v>
      </c>
      <c r="S15" s="7">
        <f t="shared" si="1"/>
        <v>-8.6638747446761908</v>
      </c>
      <c r="T15" s="7">
        <f t="shared" si="1"/>
        <v>-9.2703459768035223</v>
      </c>
      <c r="U15" s="7">
        <f t="shared" si="1"/>
        <v>-9.9192701951797702</v>
      </c>
      <c r="V15" s="7">
        <f t="shared" si="1"/>
        <v>-10.613619108842354</v>
      </c>
      <c r="W15" s="7">
        <f t="shared" si="1"/>
        <v>-11.356572446461319</v>
      </c>
      <c r="X15" s="7">
        <f t="shared" si="1"/>
        <v>-12.15153251771361</v>
      </c>
      <c r="Y15" s="7">
        <f t="shared" si="1"/>
        <v>-13.002139793953564</v>
      </c>
      <c r="Z15" s="7">
        <f t="shared" si="1"/>
        <v>-13.912289579530311</v>
      </c>
      <c r="AA15" s="7">
        <f t="shared" si="1"/>
        <v>-14.886149850097432</v>
      </c>
      <c r="AB15" s="7">
        <f t="shared" si="1"/>
        <v>-15.928180339604252</v>
      </c>
      <c r="AC15" s="7">
        <f t="shared" si="1"/>
        <v>-17.043152963376549</v>
      </c>
      <c r="AD15" s="7">
        <f t="shared" si="1"/>
        <v>-18.236173670812907</v>
      </c>
      <c r="AE15" s="7">
        <f t="shared" si="1"/>
        <v>-19.512705827769807</v>
      </c>
      <c r="AF15" s="7">
        <f t="shared" si="1"/>
        <v>-20.878595235713693</v>
      </c>
      <c r="AG15" s="7">
        <f t="shared" si="1"/>
        <v>-22.340096902213649</v>
      </c>
      <c r="AH15" s="7">
        <f t="shared" si="1"/>
        <v>-23.903903685368604</v>
      </c>
      <c r="AI15" s="7">
        <f t="shared" si="1"/>
        <v>-25.577176943344408</v>
      </c>
      <c r="AJ15" s="7">
        <f t="shared" si="1"/>
        <v>-27.367579329378515</v>
      </c>
      <c r="AK15" s="7">
        <f t="shared" si="1"/>
        <v>-29.283309882435006</v>
      </c>
      <c r="AL15" s="7">
        <f t="shared" si="1"/>
        <v>-31.333141574205456</v>
      </c>
      <c r="AM15" s="7">
        <f t="shared" si="1"/>
        <v>-33.526461484399839</v>
      </c>
      <c r="AN15" s="7">
        <f t="shared" si="1"/>
        <v>-35.873313788307826</v>
      </c>
      <c r="AO15" s="7"/>
      <c r="AP15" s="7"/>
      <c r="AQ15" s="7"/>
      <c r="AR15" s="7"/>
      <c r="AS15" s="7"/>
      <c r="AT15" s="7"/>
    </row>
    <row r="16" spans="1:46" x14ac:dyDescent="0.2">
      <c r="A16" t="s">
        <v>5</v>
      </c>
      <c r="B16" s="5">
        <f>$B$5</f>
        <v>0.15</v>
      </c>
      <c r="C16" s="5"/>
      <c r="D16" s="8" t="s">
        <v>6</v>
      </c>
      <c r="E16" s="2">
        <f t="shared" ref="E16:AN16" si="2">E14*$B$16</f>
        <v>6.3</v>
      </c>
      <c r="F16" s="2">
        <f t="shared" si="2"/>
        <v>6.7409999999999997</v>
      </c>
      <c r="G16" s="2">
        <f t="shared" si="2"/>
        <v>7.2128699999999997</v>
      </c>
      <c r="H16" s="2">
        <f t="shared" si="2"/>
        <v>7.7177709000000005</v>
      </c>
      <c r="I16" s="2">
        <f t="shared" si="2"/>
        <v>8.2580148629999997</v>
      </c>
      <c r="J16" s="2">
        <f t="shared" si="2"/>
        <v>8.8360759034100003</v>
      </c>
      <c r="K16" s="2">
        <f t="shared" si="2"/>
        <v>9.454601216648701</v>
      </c>
      <c r="L16" s="2">
        <f t="shared" si="2"/>
        <v>10.116423301814111</v>
      </c>
      <c r="M16" s="2">
        <f t="shared" si="2"/>
        <v>10.824572932941097</v>
      </c>
      <c r="N16" s="2">
        <f t="shared" si="2"/>
        <v>11.582293038246974</v>
      </c>
      <c r="O16" s="2">
        <f t="shared" si="2"/>
        <v>12.393053550924263</v>
      </c>
      <c r="P16" s="2">
        <f t="shared" si="2"/>
        <v>13.260567299488962</v>
      </c>
      <c r="Q16" s="2">
        <f t="shared" si="2"/>
        <v>14.188807010453187</v>
      </c>
      <c r="R16" s="2">
        <f t="shared" si="2"/>
        <v>15.182023501184911</v>
      </c>
      <c r="S16" s="2">
        <f t="shared" si="2"/>
        <v>16.244765146267856</v>
      </c>
      <c r="T16" s="2">
        <f t="shared" si="2"/>
        <v>17.381898706506604</v>
      </c>
      <c r="U16" s="2">
        <f t="shared" si="2"/>
        <v>18.598631615962066</v>
      </c>
      <c r="V16" s="2">
        <f t="shared" si="2"/>
        <v>19.900535829079413</v>
      </c>
      <c r="W16" s="2">
        <f t="shared" si="2"/>
        <v>21.293573337114971</v>
      </c>
      <c r="X16" s="2">
        <f t="shared" si="2"/>
        <v>22.78412347071302</v>
      </c>
      <c r="Y16" s="2">
        <f t="shared" si="2"/>
        <v>24.379012113662931</v>
      </c>
      <c r="Z16" s="2">
        <f t="shared" si="2"/>
        <v>26.085542961619332</v>
      </c>
      <c r="AA16" s="2">
        <f t="shared" si="2"/>
        <v>27.911530968932684</v>
      </c>
      <c r="AB16" s="2">
        <f t="shared" si="2"/>
        <v>29.86533813675797</v>
      </c>
      <c r="AC16" s="2">
        <f t="shared" si="2"/>
        <v>31.955911806331027</v>
      </c>
      <c r="AD16" s="2">
        <f t="shared" si="2"/>
        <v>34.192825632774202</v>
      </c>
      <c r="AE16" s="2">
        <f t="shared" si="2"/>
        <v>36.586323427068386</v>
      </c>
      <c r="AF16" s="2">
        <f t="shared" si="2"/>
        <v>39.147366066963173</v>
      </c>
      <c r="AG16" s="2">
        <f t="shared" si="2"/>
        <v>41.887681691650592</v>
      </c>
      <c r="AH16" s="2">
        <f t="shared" si="2"/>
        <v>44.819819410066131</v>
      </c>
      <c r="AI16" s="2">
        <f t="shared" si="2"/>
        <v>47.95720676877076</v>
      </c>
      <c r="AJ16" s="2">
        <f t="shared" si="2"/>
        <v>51.314211242584712</v>
      </c>
      <c r="AK16" s="2">
        <f t="shared" si="2"/>
        <v>54.906206029565631</v>
      </c>
      <c r="AL16" s="2">
        <f t="shared" si="2"/>
        <v>58.74964045163523</v>
      </c>
      <c r="AM16" s="2">
        <f t="shared" si="2"/>
        <v>62.862115283249693</v>
      </c>
      <c r="AN16" s="2">
        <f t="shared" si="2"/>
        <v>67.26246335307718</v>
      </c>
      <c r="AO16" s="2"/>
      <c r="AP16" s="2"/>
      <c r="AQ16" s="2"/>
      <c r="AR16" s="2"/>
      <c r="AS16" s="2"/>
      <c r="AT16" s="2"/>
    </row>
    <row r="17" spans="1:46" x14ac:dyDescent="0.2">
      <c r="A17" t="s">
        <v>23</v>
      </c>
      <c r="B17" s="3">
        <f>$B$6</f>
        <v>1000</v>
      </c>
      <c r="D17" s="8" t="s">
        <v>8</v>
      </c>
      <c r="E17" s="2">
        <f>E14+E16+E15</f>
        <v>44.94</v>
      </c>
      <c r="F17" s="2">
        <f t="shared" ref="F17:AN17" si="3">F14+F16+F15</f>
        <v>48.085799999999999</v>
      </c>
      <c r="G17" s="2">
        <f t="shared" si="3"/>
        <v>51.451806000000005</v>
      </c>
      <c r="H17" s="2">
        <f t="shared" si="3"/>
        <v>55.05343242</v>
      </c>
      <c r="I17" s="2">
        <f t="shared" si="3"/>
        <v>58.907172689399999</v>
      </c>
      <c r="J17" s="2">
        <f t="shared" si="3"/>
        <v>63.030674777658007</v>
      </c>
      <c r="K17" s="2">
        <f t="shared" si="3"/>
        <v>67.442822012094069</v>
      </c>
      <c r="L17" s="2">
        <f t="shared" si="3"/>
        <v>72.163819552940652</v>
      </c>
      <c r="M17" s="2">
        <f t="shared" si="3"/>
        <v>77.215286921646495</v>
      </c>
      <c r="N17" s="2">
        <f t="shared" si="3"/>
        <v>82.620357006161754</v>
      </c>
      <c r="O17" s="2">
        <f t="shared" si="3"/>
        <v>88.403781996593082</v>
      </c>
      <c r="P17" s="2">
        <f t="shared" si="3"/>
        <v>94.59204673635459</v>
      </c>
      <c r="Q17" s="2">
        <f t="shared" si="3"/>
        <v>101.21349000789941</v>
      </c>
      <c r="R17" s="2">
        <f t="shared" si="3"/>
        <v>108.29843430845237</v>
      </c>
      <c r="S17" s="2">
        <f t="shared" si="3"/>
        <v>115.87932471004403</v>
      </c>
      <c r="T17" s="2">
        <f t="shared" si="3"/>
        <v>123.99087743974712</v>
      </c>
      <c r="U17" s="2">
        <f t="shared" si="3"/>
        <v>132.67023886052942</v>
      </c>
      <c r="V17" s="2">
        <f t="shared" si="3"/>
        <v>141.95715558076648</v>
      </c>
      <c r="W17" s="2">
        <f t="shared" si="3"/>
        <v>151.89415647142013</v>
      </c>
      <c r="X17" s="2">
        <f t="shared" si="3"/>
        <v>162.52674742441954</v>
      </c>
      <c r="Y17" s="2">
        <f t="shared" si="3"/>
        <v>173.90361974412889</v>
      </c>
      <c r="Z17" s="2">
        <f t="shared" si="3"/>
        <v>186.07687312621789</v>
      </c>
      <c r="AA17" s="2">
        <f t="shared" si="3"/>
        <v>199.10225424505313</v>
      </c>
      <c r="AB17" s="2">
        <f t="shared" si="3"/>
        <v>213.03941204220686</v>
      </c>
      <c r="AC17" s="2">
        <f t="shared" si="3"/>
        <v>227.95217088516134</v>
      </c>
      <c r="AD17" s="2">
        <f t="shared" si="3"/>
        <v>243.90882284712259</v>
      </c>
      <c r="AE17" s="2">
        <f t="shared" si="3"/>
        <v>260.98244044642115</v>
      </c>
      <c r="AF17" s="2">
        <f t="shared" si="3"/>
        <v>279.25121127767062</v>
      </c>
      <c r="AG17" s="2">
        <f t="shared" si="3"/>
        <v>298.79879606710756</v>
      </c>
      <c r="AH17" s="2">
        <f t="shared" si="3"/>
        <v>319.71471179180509</v>
      </c>
      <c r="AI17" s="2">
        <f t="shared" si="3"/>
        <v>342.09474161723142</v>
      </c>
      <c r="AJ17" s="2">
        <f t="shared" si="3"/>
        <v>366.04137353043757</v>
      </c>
      <c r="AK17" s="2">
        <f t="shared" si="3"/>
        <v>391.6642696775682</v>
      </c>
      <c r="AL17" s="2">
        <f t="shared" si="3"/>
        <v>419.08076855499797</v>
      </c>
      <c r="AM17" s="2">
        <f t="shared" si="3"/>
        <v>448.41642235384785</v>
      </c>
      <c r="AN17" s="2">
        <f t="shared" si="3"/>
        <v>479.8055719186172</v>
      </c>
      <c r="AO17" s="2"/>
      <c r="AP17" s="2"/>
      <c r="AQ17" s="2"/>
      <c r="AR17" s="2"/>
      <c r="AS17" s="2"/>
      <c r="AT17" s="2"/>
    </row>
    <row r="18" spans="1:46" x14ac:dyDescent="0.2">
      <c r="A18" t="s">
        <v>9</v>
      </c>
      <c r="B18" s="3">
        <f>$B$7</f>
        <v>504000</v>
      </c>
      <c r="C18" s="5"/>
      <c r="D18" s="6" t="s">
        <v>7</v>
      </c>
      <c r="E18" s="2">
        <f t="shared" ref="E18:AN18" si="4">E17*$B$17</f>
        <v>44940</v>
      </c>
      <c r="F18" s="2">
        <f t="shared" si="4"/>
        <v>48085.799999999996</v>
      </c>
      <c r="G18" s="2">
        <f t="shared" si="4"/>
        <v>51451.806000000004</v>
      </c>
      <c r="H18" s="2">
        <f t="shared" si="4"/>
        <v>55053.432419999997</v>
      </c>
      <c r="I18" s="2">
        <f t="shared" si="4"/>
        <v>58907.172689400002</v>
      </c>
      <c r="J18" s="2">
        <f t="shared" si="4"/>
        <v>63030.674777658009</v>
      </c>
      <c r="K18" s="2">
        <f t="shared" si="4"/>
        <v>67442.822012094068</v>
      </c>
      <c r="L18" s="2">
        <f t="shared" si="4"/>
        <v>72163.819552940651</v>
      </c>
      <c r="M18" s="2">
        <f t="shared" si="4"/>
        <v>77215.28692164649</v>
      </c>
      <c r="N18" s="2">
        <f t="shared" si="4"/>
        <v>82620.35700616175</v>
      </c>
      <c r="O18" s="2">
        <f t="shared" si="4"/>
        <v>88403.781996593083</v>
      </c>
      <c r="P18" s="2">
        <f t="shared" si="4"/>
        <v>94592.04673635459</v>
      </c>
      <c r="Q18" s="2">
        <f t="shared" si="4"/>
        <v>101213.49000789941</v>
      </c>
      <c r="R18" s="2">
        <f t="shared" si="4"/>
        <v>108298.43430845237</v>
      </c>
      <c r="S18" s="2">
        <f t="shared" si="4"/>
        <v>115879.32471004403</v>
      </c>
      <c r="T18" s="2">
        <f t="shared" si="4"/>
        <v>123990.87743974713</v>
      </c>
      <c r="U18" s="2">
        <f t="shared" si="4"/>
        <v>132670.23886052941</v>
      </c>
      <c r="V18" s="2">
        <f t="shared" si="4"/>
        <v>141957.15558076647</v>
      </c>
      <c r="W18" s="2">
        <f t="shared" si="4"/>
        <v>151894.15647142014</v>
      </c>
      <c r="X18" s="2">
        <f t="shared" si="4"/>
        <v>162526.74742441953</v>
      </c>
      <c r="Y18" s="2">
        <f t="shared" si="4"/>
        <v>173903.6197441289</v>
      </c>
      <c r="Z18" s="2">
        <f t="shared" si="4"/>
        <v>186076.87312621789</v>
      </c>
      <c r="AA18" s="2">
        <f t="shared" si="4"/>
        <v>199102.25424505313</v>
      </c>
      <c r="AB18" s="2">
        <f t="shared" si="4"/>
        <v>213039.41204220685</v>
      </c>
      <c r="AC18" s="2">
        <f t="shared" si="4"/>
        <v>227952.17088516135</v>
      </c>
      <c r="AD18" s="2">
        <f t="shared" si="4"/>
        <v>243908.82284712259</v>
      </c>
      <c r="AE18" s="2">
        <f t="shared" si="4"/>
        <v>260982.44044642115</v>
      </c>
      <c r="AF18" s="2">
        <f t="shared" si="4"/>
        <v>279251.21127767063</v>
      </c>
      <c r="AG18" s="2">
        <f t="shared" si="4"/>
        <v>298798.79606710759</v>
      </c>
      <c r="AH18" s="2">
        <f t="shared" si="4"/>
        <v>319714.71179180511</v>
      </c>
      <c r="AI18" s="2">
        <f t="shared" si="4"/>
        <v>342094.7416172314</v>
      </c>
      <c r="AJ18" s="2">
        <f t="shared" si="4"/>
        <v>366041.37353043759</v>
      </c>
      <c r="AK18" s="2">
        <f t="shared" si="4"/>
        <v>391664.26967756823</v>
      </c>
      <c r="AL18" s="2">
        <f t="shared" si="4"/>
        <v>419080.76855499798</v>
      </c>
      <c r="AM18" s="2">
        <f t="shared" si="4"/>
        <v>448416.42235384783</v>
      </c>
      <c r="AN18" s="2">
        <f t="shared" si="4"/>
        <v>479805.57191861718</v>
      </c>
      <c r="AO18" s="2"/>
      <c r="AP18" s="2"/>
      <c r="AQ18" s="2"/>
      <c r="AR18" s="2"/>
      <c r="AS18" s="2"/>
      <c r="AT18" s="2"/>
    </row>
    <row r="19" spans="1:46" x14ac:dyDescent="0.2">
      <c r="C19" s="9"/>
      <c r="D19" s="10" t="s">
        <v>9</v>
      </c>
      <c r="E19" s="2">
        <f>E18*12</f>
        <v>539280</v>
      </c>
      <c r="F19" s="2">
        <f>F18*12</f>
        <v>577029.6</v>
      </c>
      <c r="G19" s="2">
        <f t="shared" ref="G19:AN19" si="5">G18*12</f>
        <v>617421.67200000002</v>
      </c>
      <c r="H19" s="2">
        <f t="shared" si="5"/>
        <v>660641.18903999997</v>
      </c>
      <c r="I19" s="2">
        <f t="shared" si="5"/>
        <v>706886.07227280003</v>
      </c>
      <c r="J19" s="2">
        <f t="shared" si="5"/>
        <v>756368.09733189608</v>
      </c>
      <c r="K19" s="2">
        <f t="shared" si="5"/>
        <v>809313.86414512875</v>
      </c>
      <c r="L19" s="2">
        <f t="shared" si="5"/>
        <v>865965.83463528776</v>
      </c>
      <c r="M19" s="2">
        <f t="shared" si="5"/>
        <v>926583.44305975782</v>
      </c>
      <c r="N19" s="2">
        <f t="shared" si="5"/>
        <v>991444.28407394094</v>
      </c>
      <c r="O19" s="2">
        <f t="shared" si="5"/>
        <v>1060845.3839591169</v>
      </c>
      <c r="P19" s="2">
        <f t="shared" si="5"/>
        <v>1135104.5608362551</v>
      </c>
      <c r="Q19" s="2">
        <f t="shared" si="5"/>
        <v>1214561.8800947929</v>
      </c>
      <c r="R19" s="2">
        <f t="shared" si="5"/>
        <v>1299581.2117014285</v>
      </c>
      <c r="S19" s="2">
        <f t="shared" si="5"/>
        <v>1390551.8965205285</v>
      </c>
      <c r="T19" s="2">
        <f t="shared" si="5"/>
        <v>1487890.5292769657</v>
      </c>
      <c r="U19" s="2">
        <f t="shared" si="5"/>
        <v>1592042.866326353</v>
      </c>
      <c r="V19" s="2">
        <f t="shared" si="5"/>
        <v>1703485.8669691975</v>
      </c>
      <c r="W19" s="2">
        <f t="shared" si="5"/>
        <v>1822729.8776570417</v>
      </c>
      <c r="X19" s="2">
        <f t="shared" si="5"/>
        <v>1950320.9690930345</v>
      </c>
      <c r="Y19" s="2">
        <f t="shared" si="5"/>
        <v>2086843.4369295468</v>
      </c>
      <c r="Z19" s="2">
        <f t="shared" si="5"/>
        <v>2232922.4775146148</v>
      </c>
      <c r="AA19" s="2">
        <f t="shared" si="5"/>
        <v>2389227.0509406375</v>
      </c>
      <c r="AB19" s="2">
        <f t="shared" si="5"/>
        <v>2556472.9445064822</v>
      </c>
      <c r="AC19" s="2">
        <f t="shared" si="5"/>
        <v>2735426.0506219361</v>
      </c>
      <c r="AD19" s="2">
        <f t="shared" si="5"/>
        <v>2926905.8741654712</v>
      </c>
      <c r="AE19" s="2">
        <f t="shared" si="5"/>
        <v>3131789.2853570539</v>
      </c>
      <c r="AF19" s="2">
        <f t="shared" si="5"/>
        <v>3351014.5353320474</v>
      </c>
      <c r="AG19" s="2">
        <f t="shared" si="5"/>
        <v>3585585.552805291</v>
      </c>
      <c r="AH19" s="2">
        <f t="shared" si="5"/>
        <v>3836576.5415016613</v>
      </c>
      <c r="AI19" s="2">
        <f t="shared" si="5"/>
        <v>4105136.8994067768</v>
      </c>
      <c r="AJ19" s="2">
        <f t="shared" si="5"/>
        <v>4392496.4823652506</v>
      </c>
      <c r="AK19" s="2">
        <f t="shared" si="5"/>
        <v>4699971.2361308187</v>
      </c>
      <c r="AL19" s="2">
        <f t="shared" si="5"/>
        <v>5028969.2226599753</v>
      </c>
      <c r="AM19" s="2">
        <f t="shared" si="5"/>
        <v>5380997.0682461737</v>
      </c>
      <c r="AN19" s="2">
        <f t="shared" si="5"/>
        <v>5757666.8630234059</v>
      </c>
      <c r="AO19" s="2"/>
      <c r="AP19" s="2"/>
      <c r="AQ19" s="2"/>
      <c r="AR19" s="2"/>
      <c r="AS19" s="2"/>
      <c r="AT19" s="2"/>
    </row>
    <row r="20" spans="1:46" s="20" customFormat="1" x14ac:dyDescent="0.2">
      <c r="D20" s="21"/>
      <c r="N20" s="22"/>
    </row>
    <row r="21" spans="1:46" x14ac:dyDescent="0.2">
      <c r="A21" s="1" t="s">
        <v>10</v>
      </c>
      <c r="B21" s="5"/>
      <c r="D21" s="8"/>
    </row>
    <row r="22" spans="1:46" x14ac:dyDescent="0.2">
      <c r="A22" t="s">
        <v>1</v>
      </c>
      <c r="B22">
        <f>$B$3</f>
        <v>42</v>
      </c>
      <c r="D22" s="4" t="s">
        <v>2</v>
      </c>
      <c r="E22" s="2">
        <f>B22</f>
        <v>42</v>
      </c>
      <c r="F22" s="2">
        <f>E25</f>
        <v>45.36</v>
      </c>
      <c r="G22" s="2">
        <f t="shared" ref="G22:AN22" si="6">F25</f>
        <v>48.988799999999998</v>
      </c>
      <c r="H22" s="2">
        <f t="shared" si="6"/>
        <v>52.907904000000002</v>
      </c>
      <c r="I22" s="2">
        <f t="shared" si="6"/>
        <v>57.140536320000002</v>
      </c>
      <c r="J22" s="2">
        <f t="shared" si="6"/>
        <v>61.711779225599997</v>
      </c>
      <c r="K22" s="2">
        <f t="shared" si="6"/>
        <v>66.648721563647996</v>
      </c>
      <c r="L22" s="2">
        <f t="shared" si="6"/>
        <v>71.980619288739845</v>
      </c>
      <c r="M22" s="2">
        <f t="shared" si="6"/>
        <v>77.739068831839035</v>
      </c>
      <c r="N22" s="2">
        <f t="shared" si="6"/>
        <v>83.95819433838615</v>
      </c>
      <c r="O22" s="2">
        <f t="shared" si="6"/>
        <v>90.674849885457036</v>
      </c>
      <c r="P22" s="2">
        <f t="shared" si="6"/>
        <v>97.928837876293599</v>
      </c>
      <c r="Q22" s="2">
        <f t="shared" si="6"/>
        <v>105.76314490639707</v>
      </c>
      <c r="R22" s="2">
        <f t="shared" si="6"/>
        <v>114.22419649890884</v>
      </c>
      <c r="S22" s="2">
        <f t="shared" si="6"/>
        <v>123.36213221882153</v>
      </c>
      <c r="T22" s="2">
        <f t="shared" si="6"/>
        <v>133.23110279632726</v>
      </c>
      <c r="U22" s="2">
        <f t="shared" si="6"/>
        <v>143.88959102003346</v>
      </c>
      <c r="V22" s="2">
        <f t="shared" si="6"/>
        <v>155.40075830163613</v>
      </c>
      <c r="W22" s="2">
        <f t="shared" si="6"/>
        <v>167.83281896576702</v>
      </c>
      <c r="X22" s="2">
        <f t="shared" si="6"/>
        <v>181.25944448302837</v>
      </c>
      <c r="Y22" s="2">
        <f t="shared" si="6"/>
        <v>195.76020004167066</v>
      </c>
      <c r="Z22" s="2">
        <f t="shared" si="6"/>
        <v>211.42101604500431</v>
      </c>
      <c r="AA22" s="2">
        <f t="shared" si="6"/>
        <v>228.33469732860465</v>
      </c>
      <c r="AB22" s="2">
        <f t="shared" si="6"/>
        <v>246.601473114893</v>
      </c>
      <c r="AC22" s="2">
        <f t="shared" si="6"/>
        <v>266.32959096408445</v>
      </c>
      <c r="AD22" s="2">
        <f t="shared" si="6"/>
        <v>287.6359582412112</v>
      </c>
      <c r="AE22" s="2">
        <f t="shared" si="6"/>
        <v>310.64683490050811</v>
      </c>
      <c r="AF22" s="2">
        <f t="shared" si="6"/>
        <v>335.49858169254878</v>
      </c>
      <c r="AG22" s="2">
        <f t="shared" si="6"/>
        <v>362.33846822795272</v>
      </c>
      <c r="AH22" s="2">
        <f t="shared" si="6"/>
        <v>391.32554568618895</v>
      </c>
      <c r="AI22" s="2">
        <f t="shared" si="6"/>
        <v>422.63158934108401</v>
      </c>
      <c r="AJ22" s="2">
        <f t="shared" si="6"/>
        <v>456.44211648837074</v>
      </c>
      <c r="AK22" s="2">
        <f t="shared" si="6"/>
        <v>492.95748580744038</v>
      </c>
      <c r="AL22" s="2">
        <f t="shared" si="6"/>
        <v>532.39408467203555</v>
      </c>
      <c r="AM22" s="2">
        <f t="shared" si="6"/>
        <v>574.98561144579844</v>
      </c>
      <c r="AN22" s="2">
        <f t="shared" si="6"/>
        <v>620.98446036146231</v>
      </c>
      <c r="AO22" s="2"/>
      <c r="AP22" s="2"/>
      <c r="AQ22" s="2"/>
      <c r="AR22" s="2"/>
      <c r="AS22" s="2"/>
      <c r="AT22" s="2"/>
    </row>
    <row r="23" spans="1:46" ht="19" x14ac:dyDescent="0.25">
      <c r="A23" t="s">
        <v>3</v>
      </c>
      <c r="B23" s="19">
        <f>B4-$B$8</f>
        <v>7.0000000000000007E-2</v>
      </c>
      <c r="D23" s="6" t="s">
        <v>4</v>
      </c>
      <c r="E23" s="7">
        <f>-(E22*$B$23)</f>
        <v>-2.9400000000000004</v>
      </c>
      <c r="F23" s="7">
        <f t="shared" ref="F23:AN23" si="7">-(F22*$B$23)</f>
        <v>-3.1752000000000002</v>
      </c>
      <c r="G23" s="7">
        <f t="shared" si="7"/>
        <v>-3.4292160000000003</v>
      </c>
      <c r="H23" s="7">
        <f t="shared" si="7"/>
        <v>-3.7035532800000004</v>
      </c>
      <c r="I23" s="7">
        <f t="shared" si="7"/>
        <v>-3.9998375424000003</v>
      </c>
      <c r="J23" s="7">
        <f t="shared" si="7"/>
        <v>-4.3198245457920006</v>
      </c>
      <c r="K23" s="7">
        <f t="shared" si="7"/>
        <v>-4.6654105094553602</v>
      </c>
      <c r="L23" s="7">
        <f t="shared" si="7"/>
        <v>-5.0386433502117898</v>
      </c>
      <c r="M23" s="7">
        <f t="shared" si="7"/>
        <v>-5.4417348182287331</v>
      </c>
      <c r="N23" s="7">
        <f t="shared" si="7"/>
        <v>-5.8770736036870312</v>
      </c>
      <c r="O23" s="7">
        <f t="shared" si="7"/>
        <v>-6.347239491981993</v>
      </c>
      <c r="P23" s="7">
        <f t="shared" si="7"/>
        <v>-6.8550186513405524</v>
      </c>
      <c r="Q23" s="7">
        <f t="shared" si="7"/>
        <v>-7.4034201434477955</v>
      </c>
      <c r="R23" s="7">
        <f t="shared" si="7"/>
        <v>-7.9956937549236198</v>
      </c>
      <c r="S23" s="7">
        <f t="shared" si="7"/>
        <v>-8.6353492553175073</v>
      </c>
      <c r="T23" s="7">
        <f t="shared" si="7"/>
        <v>-9.3261771957429094</v>
      </c>
      <c r="U23" s="7">
        <f t="shared" si="7"/>
        <v>-10.072271371402344</v>
      </c>
      <c r="V23" s="7">
        <f t="shared" si="7"/>
        <v>-10.87805308111453</v>
      </c>
      <c r="W23" s="7">
        <f t="shared" si="7"/>
        <v>-11.748297327603693</v>
      </c>
      <c r="X23" s="7">
        <f t="shared" si="7"/>
        <v>-12.688161113811988</v>
      </c>
      <c r="Y23" s="7">
        <f t="shared" si="7"/>
        <v>-13.703214002916948</v>
      </c>
      <c r="Z23" s="7">
        <f t="shared" si="7"/>
        <v>-14.799471123150303</v>
      </c>
      <c r="AA23" s="7">
        <f t="shared" si="7"/>
        <v>-15.983428813002327</v>
      </c>
      <c r="AB23" s="7">
        <f t="shared" si="7"/>
        <v>-17.262103118042511</v>
      </c>
      <c r="AC23" s="7">
        <f t="shared" si="7"/>
        <v>-18.643071367485913</v>
      </c>
      <c r="AD23" s="7">
        <f t="shared" si="7"/>
        <v>-20.134517076884787</v>
      </c>
      <c r="AE23" s="7">
        <f t="shared" si="7"/>
        <v>-21.74527844303557</v>
      </c>
      <c r="AF23" s="7">
        <f t="shared" si="7"/>
        <v>-23.484900718478418</v>
      </c>
      <c r="AG23" s="7">
        <f t="shared" si="7"/>
        <v>-25.363692775956693</v>
      </c>
      <c r="AH23" s="7">
        <f t="shared" si="7"/>
        <v>-27.39278819803323</v>
      </c>
      <c r="AI23" s="7">
        <f t="shared" si="7"/>
        <v>-29.584211253875882</v>
      </c>
      <c r="AJ23" s="7">
        <f t="shared" si="7"/>
        <v>-31.950948154185955</v>
      </c>
      <c r="AK23" s="7">
        <f t="shared" si="7"/>
        <v>-34.50702400652083</v>
      </c>
      <c r="AL23" s="7">
        <f t="shared" si="7"/>
        <v>-37.267585927042489</v>
      </c>
      <c r="AM23" s="7">
        <f t="shared" si="7"/>
        <v>-40.248992801205894</v>
      </c>
      <c r="AN23" s="7">
        <f t="shared" si="7"/>
        <v>-43.468912225302368</v>
      </c>
      <c r="AO23" s="7"/>
      <c r="AP23" s="7"/>
      <c r="AQ23" s="7"/>
      <c r="AR23" s="7"/>
      <c r="AS23" s="7"/>
      <c r="AT23" s="7"/>
    </row>
    <row r="24" spans="1:46" x14ac:dyDescent="0.2">
      <c r="A24" t="s">
        <v>5</v>
      </c>
      <c r="B24" s="5">
        <f>$B$5</f>
        <v>0.15</v>
      </c>
      <c r="D24" s="8" t="s">
        <v>6</v>
      </c>
      <c r="E24" s="2">
        <f>E22*$B$24</f>
        <v>6.3</v>
      </c>
      <c r="F24" s="2">
        <f>F22*$B$24</f>
        <v>6.8039999999999994</v>
      </c>
      <c r="G24" s="2">
        <f>G22*$B$24</f>
        <v>7.3483199999999993</v>
      </c>
      <c r="H24" s="2">
        <f t="shared" ref="H24:AN24" si="8">H22*$B$24</f>
        <v>7.9361856</v>
      </c>
      <c r="I24" s="2">
        <f t="shared" si="8"/>
        <v>8.571080448</v>
      </c>
      <c r="J24" s="2">
        <f t="shared" si="8"/>
        <v>9.2567668838399992</v>
      </c>
      <c r="K24" s="2">
        <f t="shared" si="8"/>
        <v>9.9973082345471997</v>
      </c>
      <c r="L24" s="2">
        <f t="shared" si="8"/>
        <v>10.797092893310976</v>
      </c>
      <c r="M24" s="2">
        <f t="shared" si="8"/>
        <v>11.660860324775856</v>
      </c>
      <c r="N24" s="2">
        <f t="shared" si="8"/>
        <v>12.593729150757921</v>
      </c>
      <c r="O24" s="2">
        <f t="shared" si="8"/>
        <v>13.601227482818555</v>
      </c>
      <c r="P24" s="2">
        <f t="shared" si="8"/>
        <v>14.689325681444039</v>
      </c>
      <c r="Q24" s="2">
        <f t="shared" si="8"/>
        <v>15.86447173595956</v>
      </c>
      <c r="R24" s="2">
        <f t="shared" si="8"/>
        <v>17.133629474836326</v>
      </c>
      <c r="S24" s="2">
        <f t="shared" si="8"/>
        <v>18.504319832823228</v>
      </c>
      <c r="T24" s="2">
        <f t="shared" si="8"/>
        <v>19.98466541944909</v>
      </c>
      <c r="U24" s="2">
        <f t="shared" si="8"/>
        <v>21.583438653005018</v>
      </c>
      <c r="V24" s="2">
        <f t="shared" si="8"/>
        <v>23.31011374524542</v>
      </c>
      <c r="W24" s="2">
        <f t="shared" si="8"/>
        <v>25.174922844865051</v>
      </c>
      <c r="X24" s="2">
        <f t="shared" si="8"/>
        <v>27.188916672454255</v>
      </c>
      <c r="Y24" s="2">
        <f t="shared" si="8"/>
        <v>29.364030006250598</v>
      </c>
      <c r="Z24" s="2">
        <f t="shared" si="8"/>
        <v>31.713152406750645</v>
      </c>
      <c r="AA24" s="2">
        <f t="shared" si="8"/>
        <v>34.250204599290697</v>
      </c>
      <c r="AB24" s="2">
        <f t="shared" si="8"/>
        <v>36.990220967233945</v>
      </c>
      <c r="AC24" s="2">
        <f t="shared" si="8"/>
        <v>39.949438644612663</v>
      </c>
      <c r="AD24" s="2">
        <f t="shared" si="8"/>
        <v>43.145393736181681</v>
      </c>
      <c r="AE24" s="2">
        <f t="shared" si="8"/>
        <v>46.597025235076217</v>
      </c>
      <c r="AF24" s="2">
        <f t="shared" si="8"/>
        <v>50.324787253882313</v>
      </c>
      <c r="AG24" s="2">
        <f t="shared" si="8"/>
        <v>54.350770234192908</v>
      </c>
      <c r="AH24" s="2">
        <f t="shared" si="8"/>
        <v>58.698831852928336</v>
      </c>
      <c r="AI24" s="2">
        <f t="shared" si="8"/>
        <v>63.394738401162599</v>
      </c>
      <c r="AJ24" s="2">
        <f t="shared" si="8"/>
        <v>68.466317473255614</v>
      </c>
      <c r="AK24" s="2">
        <f t="shared" si="8"/>
        <v>73.943622871116048</v>
      </c>
      <c r="AL24" s="2">
        <f t="shared" si="8"/>
        <v>79.859112700805326</v>
      </c>
      <c r="AM24" s="2">
        <f t="shared" si="8"/>
        <v>86.247841716869758</v>
      </c>
      <c r="AN24" s="2">
        <f t="shared" si="8"/>
        <v>93.14766905421935</v>
      </c>
      <c r="AO24" s="2"/>
      <c r="AP24" s="2"/>
      <c r="AQ24" s="2"/>
      <c r="AR24" s="2"/>
      <c r="AS24" s="2"/>
      <c r="AT24" s="2"/>
    </row>
    <row r="25" spans="1:46" x14ac:dyDescent="0.2">
      <c r="A25" t="s">
        <v>23</v>
      </c>
      <c r="B25" s="3">
        <f>$B$6</f>
        <v>1000</v>
      </c>
      <c r="C25" s="5"/>
      <c r="D25" s="8" t="s">
        <v>8</v>
      </c>
      <c r="E25" s="2">
        <f>E22+E24+E23</f>
        <v>45.36</v>
      </c>
      <c r="F25" s="2">
        <f t="shared" ref="F25:AN25" si="9">F22+F24+F23</f>
        <v>48.988799999999998</v>
      </c>
      <c r="G25" s="2">
        <f t="shared" si="9"/>
        <v>52.907904000000002</v>
      </c>
      <c r="H25" s="2">
        <f t="shared" si="9"/>
        <v>57.140536320000002</v>
      </c>
      <c r="I25" s="2">
        <f t="shared" si="9"/>
        <v>61.711779225599997</v>
      </c>
      <c r="J25" s="2">
        <f t="shared" si="9"/>
        <v>66.648721563647996</v>
      </c>
      <c r="K25" s="2">
        <f t="shared" si="9"/>
        <v>71.980619288739845</v>
      </c>
      <c r="L25" s="2">
        <f t="shared" si="9"/>
        <v>77.739068831839035</v>
      </c>
      <c r="M25" s="2">
        <f t="shared" si="9"/>
        <v>83.95819433838615</v>
      </c>
      <c r="N25" s="2">
        <f t="shared" si="9"/>
        <v>90.674849885457036</v>
      </c>
      <c r="O25" s="2">
        <f t="shared" si="9"/>
        <v>97.928837876293599</v>
      </c>
      <c r="P25" s="2">
        <f t="shared" si="9"/>
        <v>105.76314490639707</v>
      </c>
      <c r="Q25" s="2">
        <f t="shared" si="9"/>
        <v>114.22419649890884</v>
      </c>
      <c r="R25" s="2">
        <f t="shared" si="9"/>
        <v>123.36213221882153</v>
      </c>
      <c r="S25" s="2">
        <f t="shared" si="9"/>
        <v>133.23110279632726</v>
      </c>
      <c r="T25" s="2">
        <f t="shared" si="9"/>
        <v>143.88959102003346</v>
      </c>
      <c r="U25" s="2">
        <f t="shared" si="9"/>
        <v>155.40075830163613</v>
      </c>
      <c r="V25" s="2">
        <f t="shared" si="9"/>
        <v>167.83281896576702</v>
      </c>
      <c r="W25" s="2">
        <f t="shared" si="9"/>
        <v>181.25944448302837</v>
      </c>
      <c r="X25" s="2">
        <f t="shared" si="9"/>
        <v>195.76020004167066</v>
      </c>
      <c r="Y25" s="2">
        <f t="shared" si="9"/>
        <v>211.42101604500431</v>
      </c>
      <c r="Z25" s="2">
        <f t="shared" si="9"/>
        <v>228.33469732860465</v>
      </c>
      <c r="AA25" s="2">
        <f t="shared" si="9"/>
        <v>246.601473114893</v>
      </c>
      <c r="AB25" s="2">
        <f t="shared" si="9"/>
        <v>266.32959096408445</v>
      </c>
      <c r="AC25" s="2">
        <f t="shared" si="9"/>
        <v>287.6359582412112</v>
      </c>
      <c r="AD25" s="2">
        <f t="shared" si="9"/>
        <v>310.64683490050811</v>
      </c>
      <c r="AE25" s="2">
        <f t="shared" si="9"/>
        <v>335.49858169254878</v>
      </c>
      <c r="AF25" s="2">
        <f t="shared" si="9"/>
        <v>362.33846822795272</v>
      </c>
      <c r="AG25" s="2">
        <f t="shared" si="9"/>
        <v>391.32554568618895</v>
      </c>
      <c r="AH25" s="2">
        <f t="shared" si="9"/>
        <v>422.63158934108401</v>
      </c>
      <c r="AI25" s="2">
        <f t="shared" si="9"/>
        <v>456.44211648837074</v>
      </c>
      <c r="AJ25" s="2">
        <f t="shared" si="9"/>
        <v>492.95748580744038</v>
      </c>
      <c r="AK25" s="2">
        <f t="shared" si="9"/>
        <v>532.39408467203555</v>
      </c>
      <c r="AL25" s="2">
        <f t="shared" si="9"/>
        <v>574.98561144579844</v>
      </c>
      <c r="AM25" s="2">
        <f t="shared" si="9"/>
        <v>620.98446036146231</v>
      </c>
      <c r="AN25" s="2">
        <f t="shared" si="9"/>
        <v>670.66321719037933</v>
      </c>
      <c r="AO25" s="2"/>
      <c r="AP25" s="2"/>
      <c r="AQ25" s="2"/>
      <c r="AR25" s="2"/>
      <c r="AS25" s="2"/>
      <c r="AT25" s="2"/>
    </row>
    <row r="26" spans="1:46" x14ac:dyDescent="0.2">
      <c r="A26" t="s">
        <v>9</v>
      </c>
      <c r="B26" s="3">
        <f>$B$7</f>
        <v>504000</v>
      </c>
      <c r="D26" s="6" t="s">
        <v>7</v>
      </c>
      <c r="E26" s="2">
        <f>E25*$B$25</f>
        <v>45360</v>
      </c>
      <c r="F26" s="2">
        <f t="shared" ref="F26:AN26" si="10">F25*$B$25</f>
        <v>48988.799999999996</v>
      </c>
      <c r="G26" s="2">
        <f t="shared" si="10"/>
        <v>52907.904000000002</v>
      </c>
      <c r="H26" s="2">
        <f t="shared" si="10"/>
        <v>57140.536319999999</v>
      </c>
      <c r="I26" s="2">
        <f t="shared" si="10"/>
        <v>61711.779225599996</v>
      </c>
      <c r="J26" s="2">
        <f t="shared" si="10"/>
        <v>66648.721563647996</v>
      </c>
      <c r="K26" s="2">
        <f t="shared" si="10"/>
        <v>71980.61928873985</v>
      </c>
      <c r="L26" s="2">
        <f t="shared" si="10"/>
        <v>77739.068831839031</v>
      </c>
      <c r="M26" s="2">
        <f t="shared" si="10"/>
        <v>83958.194338386151</v>
      </c>
      <c r="N26" s="2">
        <f t="shared" si="10"/>
        <v>90674.849885457035</v>
      </c>
      <c r="O26" s="2">
        <f t="shared" si="10"/>
        <v>97928.837876293604</v>
      </c>
      <c r="P26" s="2">
        <f t="shared" si="10"/>
        <v>105763.14490639708</v>
      </c>
      <c r="Q26" s="2">
        <f t="shared" si="10"/>
        <v>114224.19649890884</v>
      </c>
      <c r="R26" s="2">
        <f t="shared" si="10"/>
        <v>123362.13221882153</v>
      </c>
      <c r="S26" s="2">
        <f t="shared" si="10"/>
        <v>133231.10279632726</v>
      </c>
      <c r="T26" s="2">
        <f t="shared" si="10"/>
        <v>143889.59102003346</v>
      </c>
      <c r="U26" s="2">
        <f t="shared" si="10"/>
        <v>155400.75830163612</v>
      </c>
      <c r="V26" s="2">
        <f t="shared" si="10"/>
        <v>167832.81896576702</v>
      </c>
      <c r="W26" s="2">
        <f t="shared" si="10"/>
        <v>181259.44448302838</v>
      </c>
      <c r="X26" s="2">
        <f t="shared" si="10"/>
        <v>195760.20004167064</v>
      </c>
      <c r="Y26" s="2">
        <f t="shared" si="10"/>
        <v>211421.0160450043</v>
      </c>
      <c r="Z26" s="2">
        <f t="shared" si="10"/>
        <v>228334.69732860464</v>
      </c>
      <c r="AA26" s="2">
        <f t="shared" si="10"/>
        <v>246601.47311489299</v>
      </c>
      <c r="AB26" s="2">
        <f t="shared" si="10"/>
        <v>266329.59096408443</v>
      </c>
      <c r="AC26" s="2">
        <f t="shared" si="10"/>
        <v>287635.95824121119</v>
      </c>
      <c r="AD26" s="2">
        <f t="shared" si="10"/>
        <v>310646.83490050811</v>
      </c>
      <c r="AE26" s="2">
        <f t="shared" si="10"/>
        <v>335498.58169254876</v>
      </c>
      <c r="AF26" s="2">
        <f t="shared" si="10"/>
        <v>362338.46822795272</v>
      </c>
      <c r="AG26" s="2">
        <f t="shared" si="10"/>
        <v>391325.54568618897</v>
      </c>
      <c r="AH26" s="2">
        <f t="shared" si="10"/>
        <v>422631.58934108401</v>
      </c>
      <c r="AI26" s="2">
        <f t="shared" si="10"/>
        <v>456442.11648837075</v>
      </c>
      <c r="AJ26" s="2">
        <f t="shared" si="10"/>
        <v>492957.48580744036</v>
      </c>
      <c r="AK26" s="2">
        <f t="shared" si="10"/>
        <v>532394.08467203553</v>
      </c>
      <c r="AL26" s="2">
        <f t="shared" si="10"/>
        <v>574985.61144579842</v>
      </c>
      <c r="AM26" s="2">
        <f t="shared" si="10"/>
        <v>620984.46036146232</v>
      </c>
      <c r="AN26" s="2">
        <f t="shared" si="10"/>
        <v>670663.21719037928</v>
      </c>
      <c r="AO26" s="2"/>
      <c r="AP26" s="2"/>
      <c r="AQ26" s="2"/>
      <c r="AR26" s="2"/>
      <c r="AS26" s="2"/>
      <c r="AT26" s="2"/>
    </row>
    <row r="27" spans="1:46" x14ac:dyDescent="0.2">
      <c r="D27" s="10" t="s">
        <v>9</v>
      </c>
      <c r="E27" s="2">
        <f>E26*12</f>
        <v>544320</v>
      </c>
      <c r="F27" s="2">
        <f t="shared" ref="F27:AB27" si="11">F26*12</f>
        <v>587865.59999999998</v>
      </c>
      <c r="G27" s="2">
        <f t="shared" si="11"/>
        <v>634894.848</v>
      </c>
      <c r="H27" s="2">
        <f t="shared" si="11"/>
        <v>685686.43583999993</v>
      </c>
      <c r="I27" s="2">
        <f t="shared" si="11"/>
        <v>740541.35070719989</v>
      </c>
      <c r="J27" s="2">
        <f t="shared" si="11"/>
        <v>799784.65876377595</v>
      </c>
      <c r="K27" s="2">
        <f t="shared" si="11"/>
        <v>863767.43146487814</v>
      </c>
      <c r="L27" s="2">
        <f t="shared" si="11"/>
        <v>932868.82598206843</v>
      </c>
      <c r="M27" s="2">
        <f t="shared" si="11"/>
        <v>1007498.3320606338</v>
      </c>
      <c r="N27" s="2">
        <f t="shared" si="11"/>
        <v>1088098.1986254845</v>
      </c>
      <c r="O27" s="2">
        <f t="shared" si="11"/>
        <v>1175146.0545155234</v>
      </c>
      <c r="P27" s="2">
        <f t="shared" si="11"/>
        <v>1269157.7388767649</v>
      </c>
      <c r="Q27" s="2">
        <f t="shared" si="11"/>
        <v>1370690.3579869061</v>
      </c>
      <c r="R27" s="2">
        <f t="shared" si="11"/>
        <v>1480345.5866258582</v>
      </c>
      <c r="S27" s="2">
        <f t="shared" si="11"/>
        <v>1598773.2335559272</v>
      </c>
      <c r="T27" s="2">
        <f t="shared" si="11"/>
        <v>1726675.0922404015</v>
      </c>
      <c r="U27" s="2">
        <f t="shared" si="11"/>
        <v>1864809.0996196335</v>
      </c>
      <c r="V27" s="2">
        <f t="shared" si="11"/>
        <v>2013993.8275892041</v>
      </c>
      <c r="W27" s="2">
        <f t="shared" si="11"/>
        <v>2175113.3337963405</v>
      </c>
      <c r="X27" s="2">
        <f t="shared" si="11"/>
        <v>2349122.400500048</v>
      </c>
      <c r="Y27" s="2">
        <f t="shared" si="11"/>
        <v>2537052.1925400514</v>
      </c>
      <c r="Z27" s="2">
        <f t="shared" si="11"/>
        <v>2740016.3679432557</v>
      </c>
      <c r="AA27" s="2">
        <f t="shared" si="11"/>
        <v>2959217.6773787159</v>
      </c>
      <c r="AB27" s="2">
        <f t="shared" si="11"/>
        <v>3195955.091569013</v>
      </c>
      <c r="AC27" s="2">
        <f>AC26*12</f>
        <v>3451631.4988945341</v>
      </c>
      <c r="AD27" s="2">
        <f t="shared" ref="AD27:AN27" si="12">AD26*12</f>
        <v>3727762.0188060971</v>
      </c>
      <c r="AE27" s="2">
        <f t="shared" si="12"/>
        <v>4025982.9803105853</v>
      </c>
      <c r="AF27" s="2">
        <f t="shared" si="12"/>
        <v>4348061.6187354326</v>
      </c>
      <c r="AG27" s="2">
        <f t="shared" si="12"/>
        <v>4695906.5482342672</v>
      </c>
      <c r="AH27" s="2">
        <f t="shared" si="12"/>
        <v>5071579.0720930081</v>
      </c>
      <c r="AI27" s="2">
        <f t="shared" si="12"/>
        <v>5477305.3978604488</v>
      </c>
      <c r="AJ27" s="2">
        <f t="shared" si="12"/>
        <v>5915489.8296892848</v>
      </c>
      <c r="AK27" s="2">
        <f t="shared" si="12"/>
        <v>6388729.0160644259</v>
      </c>
      <c r="AL27" s="2">
        <f t="shared" si="12"/>
        <v>6899827.3373495806</v>
      </c>
      <c r="AM27" s="2">
        <f t="shared" si="12"/>
        <v>7451813.5243375478</v>
      </c>
      <c r="AN27" s="2">
        <f t="shared" si="12"/>
        <v>8047958.6062845513</v>
      </c>
      <c r="AO27" s="2"/>
      <c r="AP27" s="2"/>
      <c r="AQ27" s="2"/>
      <c r="AR27" s="2"/>
      <c r="AS27" s="2"/>
      <c r="AT27" s="2"/>
    </row>
    <row r="28" spans="1:46" s="20" customFormat="1" x14ac:dyDescent="0.2">
      <c r="D28" s="23"/>
      <c r="F28" s="22"/>
      <c r="G28" s="22"/>
      <c r="H28" s="22"/>
      <c r="I28" s="22"/>
      <c r="J28" s="22"/>
      <c r="K28" s="22"/>
      <c r="L28" s="22"/>
      <c r="M28" s="22"/>
      <c r="P28" s="24"/>
    </row>
    <row r="29" spans="1:46" x14ac:dyDescent="0.2">
      <c r="A29" s="1" t="s">
        <v>11</v>
      </c>
      <c r="B29" s="5"/>
      <c r="D29" s="8"/>
    </row>
    <row r="30" spans="1:46" x14ac:dyDescent="0.2">
      <c r="A30" t="s">
        <v>1</v>
      </c>
      <c r="B30">
        <f>$B$3</f>
        <v>42</v>
      </c>
      <c r="D30" s="4" t="s">
        <v>2</v>
      </c>
      <c r="E30" s="2">
        <f>B30</f>
        <v>42</v>
      </c>
      <c r="F30" s="2">
        <f>E33</f>
        <v>45.779999999999994</v>
      </c>
      <c r="G30" s="2">
        <f t="shared" ref="G30:AN30" si="13">F33</f>
        <v>49.900199999999991</v>
      </c>
      <c r="H30" s="2">
        <f t="shared" si="13"/>
        <v>54.391217999999995</v>
      </c>
      <c r="I30" s="2">
        <f t="shared" si="13"/>
        <v>59.286427619999998</v>
      </c>
      <c r="J30" s="2">
        <f t="shared" si="13"/>
        <v>64.622206105800004</v>
      </c>
      <c r="K30" s="2">
        <f t="shared" si="13"/>
        <v>70.438204655321996</v>
      </c>
      <c r="L30" s="2">
        <f t="shared" si="13"/>
        <v>76.777643074300968</v>
      </c>
      <c r="M30" s="2">
        <f t="shared" si="13"/>
        <v>83.687630950988051</v>
      </c>
      <c r="N30" s="2">
        <f t="shared" si="13"/>
        <v>91.219517736576975</v>
      </c>
      <c r="O30" s="2">
        <f t="shared" si="13"/>
        <v>99.4292743328689</v>
      </c>
      <c r="P30" s="2">
        <f t="shared" si="13"/>
        <v>108.3779090228271</v>
      </c>
      <c r="Q30" s="2">
        <f t="shared" si="13"/>
        <v>118.13192083488153</v>
      </c>
      <c r="R30" s="2">
        <f t="shared" si="13"/>
        <v>128.76379371002085</v>
      </c>
      <c r="S30" s="2">
        <f t="shared" si="13"/>
        <v>140.35253514392272</v>
      </c>
      <c r="T30" s="2">
        <f t="shared" si="13"/>
        <v>152.98426330687576</v>
      </c>
      <c r="U30" s="2">
        <f t="shared" si="13"/>
        <v>166.75284700449458</v>
      </c>
      <c r="V30" s="2">
        <f t="shared" si="13"/>
        <v>181.76060323489909</v>
      </c>
      <c r="W30" s="2">
        <f t="shared" si="13"/>
        <v>198.11905752604002</v>
      </c>
      <c r="X30" s="2">
        <f t="shared" si="13"/>
        <v>215.94977270338364</v>
      </c>
      <c r="Y30" s="2">
        <f t="shared" si="13"/>
        <v>235.38525224668817</v>
      </c>
      <c r="Z30" s="2">
        <f t="shared" si="13"/>
        <v>256.5699249488901</v>
      </c>
      <c r="AA30" s="2">
        <f t="shared" si="13"/>
        <v>279.6612181942902</v>
      </c>
      <c r="AB30" s="2">
        <f t="shared" si="13"/>
        <v>304.83072783177636</v>
      </c>
      <c r="AC30" s="2">
        <f t="shared" si="13"/>
        <v>332.26549333663621</v>
      </c>
      <c r="AD30" s="2">
        <f t="shared" si="13"/>
        <v>362.16938773693346</v>
      </c>
      <c r="AE30" s="2">
        <f t="shared" si="13"/>
        <v>394.76463263325746</v>
      </c>
      <c r="AF30" s="2">
        <f t="shared" si="13"/>
        <v>430.29344957025063</v>
      </c>
      <c r="AG30" s="2">
        <f t="shared" si="13"/>
        <v>469.01986003157316</v>
      </c>
      <c r="AH30" s="2">
        <f t="shared" si="13"/>
        <v>511.23164743441481</v>
      </c>
      <c r="AI30" s="2">
        <f t="shared" si="13"/>
        <v>557.24249570351219</v>
      </c>
      <c r="AJ30" s="2">
        <f t="shared" si="13"/>
        <v>607.39432031682827</v>
      </c>
      <c r="AK30" s="2">
        <f t="shared" si="13"/>
        <v>662.05980914534291</v>
      </c>
      <c r="AL30" s="2">
        <f t="shared" si="13"/>
        <v>721.64519196842377</v>
      </c>
      <c r="AM30" s="2">
        <f t="shared" si="13"/>
        <v>786.59325924558198</v>
      </c>
      <c r="AN30" s="2">
        <f t="shared" si="13"/>
        <v>857.38665257768434</v>
      </c>
      <c r="AO30" s="2"/>
      <c r="AP30" s="2"/>
      <c r="AQ30" s="2"/>
      <c r="AR30" s="2"/>
      <c r="AS30" s="2"/>
      <c r="AT30" s="2"/>
    </row>
    <row r="31" spans="1:46" ht="19" x14ac:dyDescent="0.25">
      <c r="A31" t="s">
        <v>3</v>
      </c>
      <c r="B31" s="19">
        <f>B23-$B$8</f>
        <v>6.0000000000000005E-2</v>
      </c>
      <c r="D31" s="6" t="s">
        <v>4</v>
      </c>
      <c r="E31" s="7">
        <f>-(E30*$B$31)</f>
        <v>-2.52</v>
      </c>
      <c r="F31" s="7">
        <f t="shared" ref="F31:AN31" si="14">-(F30*$B$31)</f>
        <v>-2.7467999999999999</v>
      </c>
      <c r="G31" s="7">
        <f t="shared" si="14"/>
        <v>-2.9940119999999997</v>
      </c>
      <c r="H31" s="7">
        <f t="shared" si="14"/>
        <v>-3.2634730799999998</v>
      </c>
      <c r="I31" s="7">
        <f t="shared" si="14"/>
        <v>-3.5571856572000002</v>
      </c>
      <c r="J31" s="7">
        <f t="shared" si="14"/>
        <v>-3.8773323663480004</v>
      </c>
      <c r="K31" s="7">
        <f t="shared" si="14"/>
        <v>-4.2262922793193205</v>
      </c>
      <c r="L31" s="7">
        <f t="shared" si="14"/>
        <v>-4.6066585844580583</v>
      </c>
      <c r="M31" s="7">
        <f t="shared" si="14"/>
        <v>-5.0212578570592834</v>
      </c>
      <c r="N31" s="7">
        <f t="shared" si="14"/>
        <v>-5.4731710641946192</v>
      </c>
      <c r="O31" s="7">
        <f t="shared" si="14"/>
        <v>-5.9657564599721349</v>
      </c>
      <c r="P31" s="7">
        <f t="shared" si="14"/>
        <v>-6.5026745413696263</v>
      </c>
      <c r="Q31" s="7">
        <f t="shared" si="14"/>
        <v>-7.0879152500928919</v>
      </c>
      <c r="R31" s="7">
        <f t="shared" si="14"/>
        <v>-7.7258276226012512</v>
      </c>
      <c r="S31" s="7">
        <f t="shared" si="14"/>
        <v>-8.4211521086353631</v>
      </c>
      <c r="T31" s="7">
        <f t="shared" si="14"/>
        <v>-9.1790557984125467</v>
      </c>
      <c r="U31" s="7">
        <f t="shared" si="14"/>
        <v>-10.005170820269676</v>
      </c>
      <c r="V31" s="7">
        <f t="shared" si="14"/>
        <v>-10.905636194093946</v>
      </c>
      <c r="W31" s="7">
        <f t="shared" si="14"/>
        <v>-11.887143451562402</v>
      </c>
      <c r="X31" s="7">
        <f t="shared" si="14"/>
        <v>-12.95698636220302</v>
      </c>
      <c r="Y31" s="7">
        <f t="shared" si="14"/>
        <v>-14.12311513480129</v>
      </c>
      <c r="Z31" s="7">
        <f t="shared" si="14"/>
        <v>-15.394195496933408</v>
      </c>
      <c r="AA31" s="7">
        <f t="shared" si="14"/>
        <v>-16.779673091657415</v>
      </c>
      <c r="AB31" s="7">
        <f t="shared" si="14"/>
        <v>-18.289843669906581</v>
      </c>
      <c r="AC31" s="7">
        <f t="shared" si="14"/>
        <v>-19.935929600198175</v>
      </c>
      <c r="AD31" s="7">
        <f t="shared" si="14"/>
        <v>-21.73016326421601</v>
      </c>
      <c r="AE31" s="7">
        <f t="shared" si="14"/>
        <v>-23.685877957995448</v>
      </c>
      <c r="AF31" s="7">
        <f t="shared" si="14"/>
        <v>-25.817606974215039</v>
      </c>
      <c r="AG31" s="7">
        <f t="shared" si="14"/>
        <v>-28.141191601894391</v>
      </c>
      <c r="AH31" s="7">
        <f t="shared" si="14"/>
        <v>-30.67389884606489</v>
      </c>
      <c r="AI31" s="7">
        <f t="shared" si="14"/>
        <v>-33.434549742210734</v>
      </c>
      <c r="AJ31" s="7">
        <f t="shared" si="14"/>
        <v>-36.443659219009696</v>
      </c>
      <c r="AK31" s="7">
        <f t="shared" si="14"/>
        <v>-39.723588548720578</v>
      </c>
      <c r="AL31" s="7">
        <f t="shared" si="14"/>
        <v>-43.298711518105428</v>
      </c>
      <c r="AM31" s="7">
        <f t="shared" si="14"/>
        <v>-47.195595554734922</v>
      </c>
      <c r="AN31" s="7">
        <f t="shared" si="14"/>
        <v>-51.443199154661066</v>
      </c>
      <c r="AO31" s="7"/>
      <c r="AP31" s="7"/>
      <c r="AQ31" s="7"/>
      <c r="AR31" s="7"/>
      <c r="AS31" s="7"/>
      <c r="AT31" s="7"/>
    </row>
    <row r="32" spans="1:46" x14ac:dyDescent="0.2">
      <c r="A32" t="s">
        <v>5</v>
      </c>
      <c r="B32" s="5">
        <f>$B$5</f>
        <v>0.15</v>
      </c>
      <c r="D32" s="8" t="s">
        <v>6</v>
      </c>
      <c r="E32" s="2">
        <f>E30*$B$32</f>
        <v>6.3</v>
      </c>
      <c r="F32" s="2">
        <f>F30*$B$32</f>
        <v>6.8669999999999991</v>
      </c>
      <c r="G32" s="2">
        <f>G30*$B$32</f>
        <v>7.4850299999999983</v>
      </c>
      <c r="H32" s="2">
        <f t="shared" ref="H32:AN32" si="15">H30*$B$32</f>
        <v>8.1586826999999982</v>
      </c>
      <c r="I32" s="2">
        <f t="shared" si="15"/>
        <v>8.8929641429999986</v>
      </c>
      <c r="J32" s="2">
        <f t="shared" si="15"/>
        <v>9.6933309158699998</v>
      </c>
      <c r="K32" s="2">
        <f t="shared" si="15"/>
        <v>10.565730698298299</v>
      </c>
      <c r="L32" s="2">
        <f t="shared" si="15"/>
        <v>11.516646461145145</v>
      </c>
      <c r="M32" s="2">
        <f t="shared" si="15"/>
        <v>12.553144642648208</v>
      </c>
      <c r="N32" s="2">
        <f t="shared" si="15"/>
        <v>13.682927660486547</v>
      </c>
      <c r="O32" s="2">
        <f t="shared" si="15"/>
        <v>14.914391149930335</v>
      </c>
      <c r="P32" s="2">
        <f t="shared" si="15"/>
        <v>16.256686353424065</v>
      </c>
      <c r="Q32" s="2">
        <f t="shared" si="15"/>
        <v>17.719788125232228</v>
      </c>
      <c r="R32" s="2">
        <f t="shared" si="15"/>
        <v>19.314569056503128</v>
      </c>
      <c r="S32" s="2">
        <f t="shared" si="15"/>
        <v>21.052880271588407</v>
      </c>
      <c r="T32" s="2">
        <f t="shared" si="15"/>
        <v>22.947639496031364</v>
      </c>
      <c r="U32" s="2">
        <f t="shared" si="15"/>
        <v>25.012927050674186</v>
      </c>
      <c r="V32" s="2">
        <f t="shared" si="15"/>
        <v>27.264090485234863</v>
      </c>
      <c r="W32" s="2">
        <f t="shared" si="15"/>
        <v>29.717858628906001</v>
      </c>
      <c r="X32" s="2">
        <f t="shared" si="15"/>
        <v>32.392465905507542</v>
      </c>
      <c r="Y32" s="2">
        <f t="shared" si="15"/>
        <v>35.307787837003225</v>
      </c>
      <c r="Z32" s="2">
        <f t="shared" si="15"/>
        <v>38.485488742333516</v>
      </c>
      <c r="AA32" s="2">
        <f t="shared" si="15"/>
        <v>41.94918272914353</v>
      </c>
      <c r="AB32" s="2">
        <f t="shared" si="15"/>
        <v>45.724609174766449</v>
      </c>
      <c r="AC32" s="2">
        <f t="shared" si="15"/>
        <v>49.839824000495433</v>
      </c>
      <c r="AD32" s="2">
        <f t="shared" si="15"/>
        <v>54.325408160540015</v>
      </c>
      <c r="AE32" s="2">
        <f t="shared" si="15"/>
        <v>59.214694894988618</v>
      </c>
      <c r="AF32" s="2">
        <f t="shared" si="15"/>
        <v>64.544017435537597</v>
      </c>
      <c r="AG32" s="2">
        <f t="shared" si="15"/>
        <v>70.352979004735971</v>
      </c>
      <c r="AH32" s="2">
        <f t="shared" si="15"/>
        <v>76.684747115162224</v>
      </c>
      <c r="AI32" s="2">
        <f t="shared" si="15"/>
        <v>83.586374355526829</v>
      </c>
      <c r="AJ32" s="2">
        <f t="shared" si="15"/>
        <v>91.109148047524243</v>
      </c>
      <c r="AK32" s="2">
        <f t="shared" si="15"/>
        <v>99.308971371801434</v>
      </c>
      <c r="AL32" s="2">
        <f>AL30*$B$32</f>
        <v>108.24677879526357</v>
      </c>
      <c r="AM32" s="2">
        <f t="shared" si="15"/>
        <v>117.98898888683729</v>
      </c>
      <c r="AN32" s="2">
        <f t="shared" si="15"/>
        <v>128.60799788665264</v>
      </c>
      <c r="AO32" s="2"/>
      <c r="AP32" s="2"/>
      <c r="AQ32" s="2"/>
      <c r="AR32" s="2"/>
      <c r="AS32" s="2"/>
      <c r="AT32" s="2"/>
    </row>
    <row r="33" spans="1:46" x14ac:dyDescent="0.2">
      <c r="A33" t="s">
        <v>23</v>
      </c>
      <c r="B33" s="3">
        <f>$B$6</f>
        <v>1000</v>
      </c>
      <c r="D33" s="8" t="s">
        <v>8</v>
      </c>
      <c r="E33" s="2">
        <f>E30+E32+E31</f>
        <v>45.779999999999994</v>
      </c>
      <c r="F33" s="2">
        <f t="shared" ref="F33:AN33" si="16">F30+F32+F31</f>
        <v>49.900199999999991</v>
      </c>
      <c r="G33" s="2">
        <f t="shared" si="16"/>
        <v>54.391217999999995</v>
      </c>
      <c r="H33" s="2">
        <f t="shared" si="16"/>
        <v>59.286427619999998</v>
      </c>
      <c r="I33" s="2">
        <f t="shared" si="16"/>
        <v>64.622206105800004</v>
      </c>
      <c r="J33" s="2">
        <f t="shared" si="16"/>
        <v>70.438204655321996</v>
      </c>
      <c r="K33" s="2">
        <f t="shared" si="16"/>
        <v>76.777643074300968</v>
      </c>
      <c r="L33" s="2">
        <f t="shared" si="16"/>
        <v>83.687630950988051</v>
      </c>
      <c r="M33" s="2">
        <f t="shared" si="16"/>
        <v>91.219517736576975</v>
      </c>
      <c r="N33" s="2">
        <f t="shared" si="16"/>
        <v>99.4292743328689</v>
      </c>
      <c r="O33" s="2">
        <f t="shared" si="16"/>
        <v>108.3779090228271</v>
      </c>
      <c r="P33" s="2">
        <f t="shared" si="16"/>
        <v>118.13192083488153</v>
      </c>
      <c r="Q33" s="2">
        <f t="shared" si="16"/>
        <v>128.76379371002085</v>
      </c>
      <c r="R33" s="2">
        <f t="shared" si="16"/>
        <v>140.35253514392272</v>
      </c>
      <c r="S33" s="2">
        <f t="shared" si="16"/>
        <v>152.98426330687576</v>
      </c>
      <c r="T33" s="2">
        <f t="shared" si="16"/>
        <v>166.75284700449458</v>
      </c>
      <c r="U33" s="2">
        <f t="shared" si="16"/>
        <v>181.76060323489909</v>
      </c>
      <c r="V33" s="2">
        <f t="shared" si="16"/>
        <v>198.11905752604002</v>
      </c>
      <c r="W33" s="2">
        <f t="shared" si="16"/>
        <v>215.94977270338364</v>
      </c>
      <c r="X33" s="2">
        <f t="shared" si="16"/>
        <v>235.38525224668817</v>
      </c>
      <c r="Y33" s="2">
        <f t="shared" si="16"/>
        <v>256.5699249488901</v>
      </c>
      <c r="Z33" s="2">
        <f t="shared" si="16"/>
        <v>279.6612181942902</v>
      </c>
      <c r="AA33" s="2">
        <f t="shared" si="16"/>
        <v>304.83072783177636</v>
      </c>
      <c r="AB33" s="2">
        <f t="shared" si="16"/>
        <v>332.26549333663621</v>
      </c>
      <c r="AC33" s="2">
        <f t="shared" si="16"/>
        <v>362.16938773693346</v>
      </c>
      <c r="AD33" s="2">
        <f t="shared" si="16"/>
        <v>394.76463263325746</v>
      </c>
      <c r="AE33" s="2">
        <f t="shared" si="16"/>
        <v>430.29344957025063</v>
      </c>
      <c r="AF33" s="2">
        <f t="shared" si="16"/>
        <v>469.01986003157316</v>
      </c>
      <c r="AG33" s="2">
        <f t="shared" si="16"/>
        <v>511.23164743441481</v>
      </c>
      <c r="AH33" s="2">
        <f t="shared" si="16"/>
        <v>557.24249570351219</v>
      </c>
      <c r="AI33" s="2">
        <f t="shared" si="16"/>
        <v>607.39432031682827</v>
      </c>
      <c r="AJ33" s="2">
        <f t="shared" si="16"/>
        <v>662.05980914534291</v>
      </c>
      <c r="AK33" s="2">
        <f t="shared" si="16"/>
        <v>721.64519196842377</v>
      </c>
      <c r="AL33" s="2">
        <f t="shared" si="16"/>
        <v>786.59325924558198</v>
      </c>
      <c r="AM33" s="2">
        <f t="shared" si="16"/>
        <v>857.38665257768434</v>
      </c>
      <c r="AN33" s="2">
        <f t="shared" si="16"/>
        <v>934.55145130967583</v>
      </c>
      <c r="AO33" s="2"/>
      <c r="AP33" s="2"/>
      <c r="AQ33" s="2"/>
      <c r="AR33" s="2"/>
      <c r="AS33" s="2"/>
      <c r="AT33" s="2"/>
    </row>
    <row r="34" spans="1:46" x14ac:dyDescent="0.2">
      <c r="A34" t="s">
        <v>9</v>
      </c>
      <c r="B34" s="3">
        <f>$B$7</f>
        <v>504000</v>
      </c>
      <c r="D34" s="6" t="s">
        <v>7</v>
      </c>
      <c r="E34" s="2">
        <f>E33*$B$25</f>
        <v>45779.999999999993</v>
      </c>
      <c r="F34" s="2">
        <f t="shared" ref="F34:AN34" si="17">F33*$B$25</f>
        <v>49900.19999999999</v>
      </c>
      <c r="G34" s="2">
        <f t="shared" si="17"/>
        <v>54391.217999999993</v>
      </c>
      <c r="H34" s="2">
        <f t="shared" si="17"/>
        <v>59286.427619999995</v>
      </c>
      <c r="I34" s="2">
        <f t="shared" si="17"/>
        <v>64622.206105800004</v>
      </c>
      <c r="J34" s="2">
        <f t="shared" si="17"/>
        <v>70438.204655321999</v>
      </c>
      <c r="K34" s="2">
        <f t="shared" si="17"/>
        <v>76777.64307430097</v>
      </c>
      <c r="L34" s="2">
        <f t="shared" si="17"/>
        <v>83687.630950988052</v>
      </c>
      <c r="M34" s="2">
        <f t="shared" si="17"/>
        <v>91219.517736576978</v>
      </c>
      <c r="N34" s="2">
        <f t="shared" si="17"/>
        <v>99429.274332868896</v>
      </c>
      <c r="O34" s="2">
        <f t="shared" si="17"/>
        <v>108377.90902282709</v>
      </c>
      <c r="P34" s="2">
        <f t="shared" si="17"/>
        <v>118131.92083488153</v>
      </c>
      <c r="Q34" s="2">
        <f t="shared" si="17"/>
        <v>128763.79371002085</v>
      </c>
      <c r="R34" s="2">
        <f t="shared" si="17"/>
        <v>140352.53514392272</v>
      </c>
      <c r="S34" s="2">
        <f t="shared" si="17"/>
        <v>152984.26330687577</v>
      </c>
      <c r="T34" s="2">
        <f t="shared" si="17"/>
        <v>166752.84700449457</v>
      </c>
      <c r="U34" s="2">
        <f t="shared" si="17"/>
        <v>181760.60323489908</v>
      </c>
      <c r="V34" s="2">
        <f t="shared" si="17"/>
        <v>198119.05752604004</v>
      </c>
      <c r="W34" s="2">
        <f t="shared" si="17"/>
        <v>215949.77270338364</v>
      </c>
      <c r="X34" s="2">
        <f t="shared" si="17"/>
        <v>235385.25224668818</v>
      </c>
      <c r="Y34" s="2">
        <f t="shared" si="17"/>
        <v>256569.92494889011</v>
      </c>
      <c r="Z34" s="2">
        <f t="shared" si="17"/>
        <v>279661.21819429018</v>
      </c>
      <c r="AA34" s="2">
        <f t="shared" si="17"/>
        <v>304830.72783177637</v>
      </c>
      <c r="AB34" s="2">
        <f t="shared" si="17"/>
        <v>332265.49333663622</v>
      </c>
      <c r="AC34" s="2">
        <f t="shared" si="17"/>
        <v>362169.38773693348</v>
      </c>
      <c r="AD34" s="2">
        <f t="shared" si="17"/>
        <v>394764.63263325748</v>
      </c>
      <c r="AE34" s="2">
        <f t="shared" si="17"/>
        <v>430293.44957025064</v>
      </c>
      <c r="AF34" s="2">
        <f t="shared" si="17"/>
        <v>469019.86003157316</v>
      </c>
      <c r="AG34" s="2">
        <f t="shared" si="17"/>
        <v>511231.64743441483</v>
      </c>
      <c r="AH34" s="2">
        <f t="shared" si="17"/>
        <v>557242.49570351222</v>
      </c>
      <c r="AI34" s="2">
        <f t="shared" si="17"/>
        <v>607394.32031682832</v>
      </c>
      <c r="AJ34" s="2">
        <f t="shared" si="17"/>
        <v>662059.80914534291</v>
      </c>
      <c r="AK34" s="2">
        <f t="shared" si="17"/>
        <v>721645.19196842378</v>
      </c>
      <c r="AL34" s="2">
        <f t="shared" si="17"/>
        <v>786593.25924558192</v>
      </c>
      <c r="AM34" s="2">
        <f t="shared" si="17"/>
        <v>857386.65257768438</v>
      </c>
      <c r="AN34" s="2">
        <f t="shared" si="17"/>
        <v>934551.45130967582</v>
      </c>
      <c r="AO34" s="2"/>
      <c r="AP34" s="2"/>
      <c r="AQ34" s="2"/>
      <c r="AR34" s="2"/>
      <c r="AS34" s="2"/>
      <c r="AT34" s="2"/>
    </row>
    <row r="35" spans="1:46" x14ac:dyDescent="0.2">
      <c r="D35" s="10" t="s">
        <v>9</v>
      </c>
      <c r="E35" s="2">
        <f>E34*12</f>
        <v>549359.99999999988</v>
      </c>
      <c r="F35" s="2">
        <f t="shared" ref="F35:AB35" si="18">F34*12</f>
        <v>598802.39999999991</v>
      </c>
      <c r="G35" s="2">
        <f t="shared" si="18"/>
        <v>652694.61599999992</v>
      </c>
      <c r="H35" s="2">
        <f t="shared" si="18"/>
        <v>711437.13143999991</v>
      </c>
      <c r="I35" s="2">
        <f t="shared" si="18"/>
        <v>775466.47326960007</v>
      </c>
      <c r="J35" s="2">
        <f t="shared" si="18"/>
        <v>845258.45586386393</v>
      </c>
      <c r="K35" s="2">
        <f t="shared" si="18"/>
        <v>921331.71689161169</v>
      </c>
      <c r="L35" s="2">
        <f t="shared" si="18"/>
        <v>1004251.5714118567</v>
      </c>
      <c r="M35" s="2">
        <f t="shared" si="18"/>
        <v>1094634.2128389238</v>
      </c>
      <c r="N35" s="2">
        <f t="shared" si="18"/>
        <v>1193151.2919944269</v>
      </c>
      <c r="O35" s="2">
        <f t="shared" si="18"/>
        <v>1300534.9082739251</v>
      </c>
      <c r="P35" s="2">
        <f t="shared" si="18"/>
        <v>1417583.0500185783</v>
      </c>
      <c r="Q35" s="2">
        <f t="shared" si="18"/>
        <v>1545165.5245202503</v>
      </c>
      <c r="R35" s="2">
        <f t="shared" si="18"/>
        <v>1684230.4217270727</v>
      </c>
      <c r="S35" s="2">
        <f t="shared" si="18"/>
        <v>1835811.1596825093</v>
      </c>
      <c r="T35" s="2">
        <f t="shared" si="18"/>
        <v>2001034.1640539349</v>
      </c>
      <c r="U35" s="2">
        <f t="shared" si="18"/>
        <v>2181127.2388187889</v>
      </c>
      <c r="V35" s="2">
        <f t="shared" si="18"/>
        <v>2377428.6903124806</v>
      </c>
      <c r="W35" s="2">
        <f t="shared" si="18"/>
        <v>2591397.2724406039</v>
      </c>
      <c r="X35" s="2">
        <f t="shared" si="18"/>
        <v>2824623.0269602584</v>
      </c>
      <c r="Y35" s="2">
        <f t="shared" si="18"/>
        <v>3078839.0993866813</v>
      </c>
      <c r="Z35" s="2">
        <f t="shared" si="18"/>
        <v>3355934.6183314822</v>
      </c>
      <c r="AA35" s="2">
        <f t="shared" si="18"/>
        <v>3657968.7339813164</v>
      </c>
      <c r="AB35" s="2">
        <f t="shared" si="18"/>
        <v>3987185.9200396347</v>
      </c>
      <c r="AC35" s="2">
        <f>AC34*12</f>
        <v>4346032.6528432015</v>
      </c>
      <c r="AD35" s="2">
        <f t="shared" ref="AD35:AN35" si="19">AD34*12</f>
        <v>4737175.59159909</v>
      </c>
      <c r="AE35" s="2">
        <f t="shared" si="19"/>
        <v>5163521.3948430074</v>
      </c>
      <c r="AF35" s="2">
        <f t="shared" si="19"/>
        <v>5628238.3203788782</v>
      </c>
      <c r="AG35" s="2">
        <f t="shared" si="19"/>
        <v>6134779.769212978</v>
      </c>
      <c r="AH35" s="2">
        <f t="shared" si="19"/>
        <v>6686909.9484421462</v>
      </c>
      <c r="AI35" s="2">
        <f t="shared" si="19"/>
        <v>7288731.8438019399</v>
      </c>
      <c r="AJ35" s="2">
        <f t="shared" si="19"/>
        <v>7944717.7097441144</v>
      </c>
      <c r="AK35" s="2">
        <f t="shared" si="19"/>
        <v>8659742.3036210854</v>
      </c>
      <c r="AL35" s="2">
        <f t="shared" si="19"/>
        <v>9439119.1109469831</v>
      </c>
      <c r="AM35" s="2">
        <f t="shared" si="19"/>
        <v>10288639.830932213</v>
      </c>
      <c r="AN35" s="2">
        <f t="shared" si="19"/>
        <v>11214617.41571611</v>
      </c>
      <c r="AO35" s="2"/>
      <c r="AP35" s="2"/>
      <c r="AQ35" s="2"/>
      <c r="AR35" s="2"/>
      <c r="AS35" s="2"/>
      <c r="AT35" s="2"/>
    </row>
    <row r="36" spans="1:46" s="20" customFormat="1" x14ac:dyDescent="0.2">
      <c r="D36" s="23"/>
      <c r="F36" s="22"/>
      <c r="G36" s="22"/>
      <c r="H36" s="22"/>
      <c r="I36" s="22"/>
      <c r="J36" s="22"/>
      <c r="K36" s="22"/>
      <c r="L36" s="22"/>
      <c r="M36" s="22"/>
      <c r="P36" s="24"/>
    </row>
    <row r="37" spans="1:46" x14ac:dyDescent="0.2">
      <c r="A37" s="1" t="s">
        <v>12</v>
      </c>
      <c r="B37" s="5"/>
      <c r="D37" s="8"/>
    </row>
    <row r="38" spans="1:46" x14ac:dyDescent="0.2">
      <c r="A38" t="s">
        <v>1</v>
      </c>
      <c r="B38">
        <f>$B$3</f>
        <v>42</v>
      </c>
      <c r="D38" s="4" t="s">
        <v>2</v>
      </c>
      <c r="E38" s="2">
        <f>B38</f>
        <v>42</v>
      </c>
      <c r="F38" s="2">
        <f>E41</f>
        <v>46.199999999999996</v>
      </c>
      <c r="G38" s="2">
        <f t="shared" ref="G38:AN38" si="20">F41</f>
        <v>50.819999999999993</v>
      </c>
      <c r="H38" s="2">
        <f t="shared" si="20"/>
        <v>55.901999999999994</v>
      </c>
      <c r="I38" s="2">
        <f t="shared" si="20"/>
        <v>61.49219999999999</v>
      </c>
      <c r="J38" s="2">
        <f t="shared" si="20"/>
        <v>67.641419999999982</v>
      </c>
      <c r="K38" s="2">
        <f t="shared" si="20"/>
        <v>74.405561999999989</v>
      </c>
      <c r="L38" s="2">
        <f t="shared" si="20"/>
        <v>81.846118199999978</v>
      </c>
      <c r="M38" s="2">
        <f t="shared" si="20"/>
        <v>90.030730019999979</v>
      </c>
      <c r="N38" s="2">
        <f t="shared" si="20"/>
        <v>99.033803021999972</v>
      </c>
      <c r="O38" s="2">
        <f t="shared" si="20"/>
        <v>108.93718332419996</v>
      </c>
      <c r="P38" s="2">
        <f t="shared" si="20"/>
        <v>119.83090165661996</v>
      </c>
      <c r="Q38" s="2">
        <f t="shared" si="20"/>
        <v>131.81399182228193</v>
      </c>
      <c r="R38" s="2">
        <f t="shared" si="20"/>
        <v>144.99539100451014</v>
      </c>
      <c r="S38" s="2">
        <f t="shared" si="20"/>
        <v>159.49493010496116</v>
      </c>
      <c r="T38" s="2">
        <f t="shared" si="20"/>
        <v>175.44442311545728</v>
      </c>
      <c r="U38" s="2">
        <f t="shared" si="20"/>
        <v>192.98886542700302</v>
      </c>
      <c r="V38" s="2">
        <f t="shared" si="20"/>
        <v>212.28775196970332</v>
      </c>
      <c r="W38" s="2">
        <f t="shared" si="20"/>
        <v>233.51652716667365</v>
      </c>
      <c r="X38" s="2">
        <f t="shared" si="20"/>
        <v>256.86817988334104</v>
      </c>
      <c r="Y38" s="2">
        <f t="shared" si="20"/>
        <v>282.55499787167514</v>
      </c>
      <c r="Z38" s="2">
        <f t="shared" si="20"/>
        <v>310.81049765884262</v>
      </c>
      <c r="AA38" s="2">
        <f t="shared" si="20"/>
        <v>341.89154742472687</v>
      </c>
      <c r="AB38" s="2">
        <f t="shared" si="20"/>
        <v>376.08070216719955</v>
      </c>
      <c r="AC38" s="2">
        <f t="shared" si="20"/>
        <v>413.68877238391951</v>
      </c>
      <c r="AD38" s="2">
        <f t="shared" si="20"/>
        <v>455.05764962231143</v>
      </c>
      <c r="AE38" s="2">
        <f t="shared" si="20"/>
        <v>500.5634145845425</v>
      </c>
      <c r="AF38" s="2">
        <f t="shared" si="20"/>
        <v>550.61975604299676</v>
      </c>
      <c r="AG38" s="2">
        <f t="shared" si="20"/>
        <v>605.68173164729637</v>
      </c>
      <c r="AH38" s="2">
        <f t="shared" si="20"/>
        <v>666.24990481202599</v>
      </c>
      <c r="AI38" s="2">
        <f t="shared" si="20"/>
        <v>732.87489529322863</v>
      </c>
      <c r="AJ38" s="2">
        <f t="shared" si="20"/>
        <v>806.16238482255153</v>
      </c>
      <c r="AK38" s="2">
        <f t="shared" si="20"/>
        <v>886.77862330480673</v>
      </c>
      <c r="AL38" s="2">
        <f t="shared" si="20"/>
        <v>975.45648563528744</v>
      </c>
      <c r="AM38" s="2">
        <f t="shared" si="20"/>
        <v>1073.0021341988163</v>
      </c>
      <c r="AN38" s="2">
        <f t="shared" si="20"/>
        <v>1180.3023476186981</v>
      </c>
      <c r="AO38" s="2"/>
      <c r="AP38" s="2"/>
      <c r="AQ38" s="2"/>
      <c r="AR38" s="2"/>
      <c r="AS38" s="2"/>
      <c r="AT38" s="2"/>
    </row>
    <row r="39" spans="1:46" ht="19" x14ac:dyDescent="0.25">
      <c r="A39" t="s">
        <v>3</v>
      </c>
      <c r="B39" s="19">
        <f>B31-$B$8</f>
        <v>0.05</v>
      </c>
      <c r="D39" s="6" t="s">
        <v>4</v>
      </c>
      <c r="E39" s="7">
        <f>-(E38*$B$39)</f>
        <v>-2.1</v>
      </c>
      <c r="F39" s="7">
        <f t="shared" ref="F39:AN39" si="21">-(F38*$B$39)</f>
        <v>-2.31</v>
      </c>
      <c r="G39" s="7">
        <f t="shared" si="21"/>
        <v>-2.5409999999999999</v>
      </c>
      <c r="H39" s="7">
        <f t="shared" si="21"/>
        <v>-2.7950999999999997</v>
      </c>
      <c r="I39" s="7">
        <f t="shared" si="21"/>
        <v>-3.0746099999999998</v>
      </c>
      <c r="J39" s="7">
        <f t="shared" si="21"/>
        <v>-3.3820709999999994</v>
      </c>
      <c r="K39" s="7">
        <f t="shared" si="21"/>
        <v>-3.7202780999999998</v>
      </c>
      <c r="L39" s="7">
        <f t="shared" si="21"/>
        <v>-4.0923059099999994</v>
      </c>
      <c r="M39" s="7">
        <f t="shared" si="21"/>
        <v>-4.5015365009999995</v>
      </c>
      <c r="N39" s="7">
        <f t="shared" si="21"/>
        <v>-4.9516901510999993</v>
      </c>
      <c r="O39" s="7">
        <f t="shared" si="21"/>
        <v>-5.4468591662099985</v>
      </c>
      <c r="P39" s="7">
        <f t="shared" si="21"/>
        <v>-5.9915450828309984</v>
      </c>
      <c r="Q39" s="7">
        <f t="shared" si="21"/>
        <v>-6.5906995911140971</v>
      </c>
      <c r="R39" s="7">
        <f t="shared" si="21"/>
        <v>-7.2497695502255075</v>
      </c>
      <c r="S39" s="7">
        <f t="shared" si="21"/>
        <v>-7.9747465052480582</v>
      </c>
      <c r="T39" s="7">
        <f t="shared" si="21"/>
        <v>-8.7722211557728649</v>
      </c>
      <c r="U39" s="7">
        <f t="shared" si="21"/>
        <v>-9.649443271350151</v>
      </c>
      <c r="V39" s="7">
        <f t="shared" si="21"/>
        <v>-10.614387598485166</v>
      </c>
      <c r="W39" s="7">
        <f t="shared" si="21"/>
        <v>-11.675826358333683</v>
      </c>
      <c r="X39" s="7">
        <f t="shared" si="21"/>
        <v>-12.843408994167053</v>
      </c>
      <c r="Y39" s="7">
        <f t="shared" si="21"/>
        <v>-14.127749893583758</v>
      </c>
      <c r="Z39" s="7">
        <f t="shared" si="21"/>
        <v>-15.540524882942131</v>
      </c>
      <c r="AA39" s="7">
        <f t="shared" si="21"/>
        <v>-17.094577371236344</v>
      </c>
      <c r="AB39" s="7">
        <f t="shared" si="21"/>
        <v>-18.804035108359979</v>
      </c>
      <c r="AC39" s="7">
        <f t="shared" si="21"/>
        <v>-20.684438619195976</v>
      </c>
      <c r="AD39" s="7">
        <f t="shared" si="21"/>
        <v>-22.752882481115574</v>
      </c>
      <c r="AE39" s="7">
        <f t="shared" si="21"/>
        <v>-25.028170729227128</v>
      </c>
      <c r="AF39" s="7">
        <f t="shared" si="21"/>
        <v>-27.530987802149838</v>
      </c>
      <c r="AG39" s="7">
        <f t="shared" si="21"/>
        <v>-30.284086582364822</v>
      </c>
      <c r="AH39" s="7">
        <f t="shared" si="21"/>
        <v>-33.312495240601301</v>
      </c>
      <c r="AI39" s="7">
        <f t="shared" si="21"/>
        <v>-36.643744764661434</v>
      </c>
      <c r="AJ39" s="7">
        <f t="shared" si="21"/>
        <v>-40.308119241127578</v>
      </c>
      <c r="AK39" s="7">
        <f t="shared" si="21"/>
        <v>-44.338931165240339</v>
      </c>
      <c r="AL39" s="7">
        <f t="shared" si="21"/>
        <v>-48.772824281764372</v>
      </c>
      <c r="AM39" s="7">
        <f t="shared" si="21"/>
        <v>-53.650106709940815</v>
      </c>
      <c r="AN39" s="7">
        <f t="shared" si="21"/>
        <v>-59.01511738093491</v>
      </c>
      <c r="AO39" s="7"/>
      <c r="AP39" s="7"/>
      <c r="AQ39" s="7"/>
      <c r="AR39" s="7"/>
      <c r="AS39" s="7"/>
      <c r="AT39" s="7"/>
    </row>
    <row r="40" spans="1:46" x14ac:dyDescent="0.2">
      <c r="A40" t="s">
        <v>5</v>
      </c>
      <c r="B40" s="5">
        <f>$B$5</f>
        <v>0.15</v>
      </c>
      <c r="D40" s="8" t="s">
        <v>6</v>
      </c>
      <c r="E40" s="2">
        <f>E38*$B$40</f>
        <v>6.3</v>
      </c>
      <c r="F40" s="2">
        <f t="shared" ref="F40:AN40" si="22">F38*$B$40</f>
        <v>6.9299999999999988</v>
      </c>
      <c r="G40" s="2">
        <f t="shared" si="22"/>
        <v>7.6229999999999984</v>
      </c>
      <c r="H40" s="2">
        <f t="shared" si="22"/>
        <v>8.3852999999999991</v>
      </c>
      <c r="I40" s="2">
        <f t="shared" si="22"/>
        <v>9.2238299999999978</v>
      </c>
      <c r="J40" s="2">
        <f t="shared" si="22"/>
        <v>10.146212999999998</v>
      </c>
      <c r="K40" s="2">
        <f t="shared" si="22"/>
        <v>11.160834299999998</v>
      </c>
      <c r="L40" s="2">
        <f t="shared" si="22"/>
        <v>12.276917729999996</v>
      </c>
      <c r="M40" s="2">
        <f t="shared" si="22"/>
        <v>13.504609502999996</v>
      </c>
      <c r="N40" s="2">
        <f t="shared" si="22"/>
        <v>14.855070453299994</v>
      </c>
      <c r="O40" s="2">
        <f t="shared" si="22"/>
        <v>16.340577498629994</v>
      </c>
      <c r="P40" s="2">
        <f t="shared" si="22"/>
        <v>17.974635248492994</v>
      </c>
      <c r="Q40" s="2">
        <f t="shared" si="22"/>
        <v>19.772098773342289</v>
      </c>
      <c r="R40" s="2">
        <f t="shared" si="22"/>
        <v>21.749308650676522</v>
      </c>
      <c r="S40" s="2">
        <f t="shared" si="22"/>
        <v>23.924239515744173</v>
      </c>
      <c r="T40" s="2">
        <f t="shared" si="22"/>
        <v>26.316663467318591</v>
      </c>
      <c r="U40" s="2">
        <f t="shared" si="22"/>
        <v>28.948329814050453</v>
      </c>
      <c r="V40" s="2">
        <f t="shared" si="22"/>
        <v>31.843162795455498</v>
      </c>
      <c r="W40" s="2">
        <f t="shared" si="22"/>
        <v>35.027479075001047</v>
      </c>
      <c r="X40" s="2">
        <f t="shared" si="22"/>
        <v>38.530226982501155</v>
      </c>
      <c r="Y40" s="2">
        <f t="shared" si="22"/>
        <v>42.38324968075127</v>
      </c>
      <c r="Z40" s="2">
        <f t="shared" si="22"/>
        <v>46.621574648826389</v>
      </c>
      <c r="AA40" s="2">
        <f t="shared" si="22"/>
        <v>51.283732113709029</v>
      </c>
      <c r="AB40" s="2">
        <f t="shared" si="22"/>
        <v>56.412105325079928</v>
      </c>
      <c r="AC40" s="2">
        <f t="shared" si="22"/>
        <v>62.053315857587926</v>
      </c>
      <c r="AD40" s="2">
        <f t="shared" si="22"/>
        <v>68.258647443346717</v>
      </c>
      <c r="AE40" s="2">
        <f t="shared" si="22"/>
        <v>75.084512187681369</v>
      </c>
      <c r="AF40" s="2">
        <f t="shared" si="22"/>
        <v>82.592963406449513</v>
      </c>
      <c r="AG40" s="2">
        <f t="shared" si="22"/>
        <v>90.85225974709445</v>
      </c>
      <c r="AH40" s="2">
        <f t="shared" si="22"/>
        <v>99.937485721803895</v>
      </c>
      <c r="AI40" s="2">
        <f t="shared" si="22"/>
        <v>109.93123429398429</v>
      </c>
      <c r="AJ40" s="2">
        <f t="shared" si="22"/>
        <v>120.92435772338273</v>
      </c>
      <c r="AK40" s="2">
        <f t="shared" si="22"/>
        <v>133.016793495721</v>
      </c>
      <c r="AL40" s="2">
        <f t="shared" si="22"/>
        <v>146.31847284529312</v>
      </c>
      <c r="AM40" s="2">
        <f t="shared" si="22"/>
        <v>160.95032012982244</v>
      </c>
      <c r="AN40" s="2">
        <f t="shared" si="22"/>
        <v>177.04535214280472</v>
      </c>
      <c r="AO40" s="2"/>
      <c r="AP40" s="2"/>
      <c r="AQ40" s="2"/>
      <c r="AR40" s="2"/>
      <c r="AS40" s="2"/>
      <c r="AT40" s="2"/>
    </row>
    <row r="41" spans="1:46" x14ac:dyDescent="0.2">
      <c r="A41" t="s">
        <v>23</v>
      </c>
      <c r="B41" s="3">
        <f>$B$6</f>
        <v>1000</v>
      </c>
      <c r="D41" s="8" t="s">
        <v>8</v>
      </c>
      <c r="E41" s="2">
        <f>E38+E40+E39</f>
        <v>46.199999999999996</v>
      </c>
      <c r="F41" s="2">
        <f t="shared" ref="F41:AN41" si="23">F38+F40+F39</f>
        <v>50.819999999999993</v>
      </c>
      <c r="G41" s="2">
        <f t="shared" si="23"/>
        <v>55.901999999999994</v>
      </c>
      <c r="H41" s="2">
        <f t="shared" si="23"/>
        <v>61.49219999999999</v>
      </c>
      <c r="I41" s="2">
        <f t="shared" si="23"/>
        <v>67.641419999999982</v>
      </c>
      <c r="J41" s="2">
        <f t="shared" si="23"/>
        <v>74.405561999999989</v>
      </c>
      <c r="K41" s="2">
        <f t="shared" si="23"/>
        <v>81.846118199999978</v>
      </c>
      <c r="L41" s="2">
        <f t="shared" si="23"/>
        <v>90.030730019999979</v>
      </c>
      <c r="M41" s="2">
        <f t="shared" si="23"/>
        <v>99.033803021999972</v>
      </c>
      <c r="N41" s="2">
        <f t="shared" si="23"/>
        <v>108.93718332419996</v>
      </c>
      <c r="O41" s="2">
        <f t="shared" si="23"/>
        <v>119.83090165661996</v>
      </c>
      <c r="P41" s="2">
        <f t="shared" si="23"/>
        <v>131.81399182228193</v>
      </c>
      <c r="Q41" s="2">
        <f t="shared" si="23"/>
        <v>144.99539100451014</v>
      </c>
      <c r="R41" s="2">
        <f t="shared" si="23"/>
        <v>159.49493010496116</v>
      </c>
      <c r="S41" s="2">
        <f t="shared" si="23"/>
        <v>175.44442311545728</v>
      </c>
      <c r="T41" s="2">
        <f t="shared" si="23"/>
        <v>192.98886542700302</v>
      </c>
      <c r="U41" s="2">
        <f t="shared" si="23"/>
        <v>212.28775196970332</v>
      </c>
      <c r="V41" s="2">
        <f t="shared" si="23"/>
        <v>233.51652716667365</v>
      </c>
      <c r="W41" s="2">
        <f t="shared" si="23"/>
        <v>256.86817988334104</v>
      </c>
      <c r="X41" s="2">
        <f t="shared" si="23"/>
        <v>282.55499787167514</v>
      </c>
      <c r="Y41" s="2">
        <f t="shared" si="23"/>
        <v>310.81049765884262</v>
      </c>
      <c r="Z41" s="2">
        <f t="shared" si="23"/>
        <v>341.89154742472687</v>
      </c>
      <c r="AA41" s="2">
        <f t="shared" si="23"/>
        <v>376.08070216719955</v>
      </c>
      <c r="AB41" s="2">
        <f t="shared" si="23"/>
        <v>413.68877238391951</v>
      </c>
      <c r="AC41" s="2">
        <f t="shared" si="23"/>
        <v>455.05764962231143</v>
      </c>
      <c r="AD41" s="2">
        <f t="shared" si="23"/>
        <v>500.5634145845425</v>
      </c>
      <c r="AE41" s="2">
        <f t="shared" si="23"/>
        <v>550.61975604299676</v>
      </c>
      <c r="AF41" s="2">
        <f t="shared" si="23"/>
        <v>605.68173164729637</v>
      </c>
      <c r="AG41" s="2">
        <f t="shared" si="23"/>
        <v>666.24990481202599</v>
      </c>
      <c r="AH41" s="2">
        <f t="shared" si="23"/>
        <v>732.87489529322863</v>
      </c>
      <c r="AI41" s="2">
        <f t="shared" si="23"/>
        <v>806.16238482255153</v>
      </c>
      <c r="AJ41" s="2">
        <f t="shared" si="23"/>
        <v>886.77862330480673</v>
      </c>
      <c r="AK41" s="2">
        <f t="shared" si="23"/>
        <v>975.45648563528744</v>
      </c>
      <c r="AL41" s="2">
        <f t="shared" si="23"/>
        <v>1073.0021341988163</v>
      </c>
      <c r="AM41" s="2">
        <f t="shared" si="23"/>
        <v>1180.3023476186981</v>
      </c>
      <c r="AN41" s="2">
        <f t="shared" si="23"/>
        <v>1298.3325823805678</v>
      </c>
      <c r="AO41" s="2"/>
      <c r="AP41" s="2"/>
      <c r="AQ41" s="2"/>
      <c r="AR41" s="2"/>
      <c r="AS41" s="2"/>
      <c r="AT41" s="2"/>
    </row>
    <row r="42" spans="1:46" x14ac:dyDescent="0.2">
      <c r="A42" t="s">
        <v>9</v>
      </c>
      <c r="B42" s="3">
        <f>$B$7</f>
        <v>504000</v>
      </c>
      <c r="D42" s="6" t="s">
        <v>7</v>
      </c>
      <c r="E42" s="2">
        <f>E41*$B$25</f>
        <v>46199.999999999993</v>
      </c>
      <c r="F42" s="2">
        <f t="shared" ref="F42:AN42" si="24">F41*$B$25</f>
        <v>50819.999999999993</v>
      </c>
      <c r="G42" s="2">
        <f t="shared" si="24"/>
        <v>55901.999999999993</v>
      </c>
      <c r="H42" s="2">
        <f t="shared" si="24"/>
        <v>61492.19999999999</v>
      </c>
      <c r="I42" s="2">
        <f t="shared" si="24"/>
        <v>67641.419999999984</v>
      </c>
      <c r="J42" s="2">
        <f t="shared" si="24"/>
        <v>74405.561999999991</v>
      </c>
      <c r="K42" s="2">
        <f t="shared" si="24"/>
        <v>81846.118199999983</v>
      </c>
      <c r="L42" s="2">
        <f t="shared" si="24"/>
        <v>90030.730019999974</v>
      </c>
      <c r="M42" s="2">
        <f t="shared" si="24"/>
        <v>99033.803021999978</v>
      </c>
      <c r="N42" s="2">
        <f t="shared" si="24"/>
        <v>108937.18332419997</v>
      </c>
      <c r="O42" s="2">
        <f t="shared" si="24"/>
        <v>119830.90165661996</v>
      </c>
      <c r="P42" s="2">
        <f t="shared" si="24"/>
        <v>131813.99182228194</v>
      </c>
      <c r="Q42" s="2">
        <f t="shared" si="24"/>
        <v>144995.39100451014</v>
      </c>
      <c r="R42" s="2">
        <f t="shared" si="24"/>
        <v>159494.93010496115</v>
      </c>
      <c r="S42" s="2">
        <f t="shared" si="24"/>
        <v>175444.42311545729</v>
      </c>
      <c r="T42" s="2">
        <f t="shared" si="24"/>
        <v>192988.86542700301</v>
      </c>
      <c r="U42" s="2">
        <f t="shared" si="24"/>
        <v>212287.75196970333</v>
      </c>
      <c r="V42" s="2">
        <f t="shared" si="24"/>
        <v>233516.52716667365</v>
      </c>
      <c r="W42" s="2">
        <f t="shared" si="24"/>
        <v>256868.17988334104</v>
      </c>
      <c r="X42" s="2">
        <f t="shared" si="24"/>
        <v>282554.99787167512</v>
      </c>
      <c r="Y42" s="2">
        <f t="shared" si="24"/>
        <v>310810.49765884259</v>
      </c>
      <c r="Z42" s="2">
        <f t="shared" si="24"/>
        <v>341891.54742472689</v>
      </c>
      <c r="AA42" s="2">
        <f t="shared" si="24"/>
        <v>376080.70216719958</v>
      </c>
      <c r="AB42" s="2">
        <f t="shared" si="24"/>
        <v>413688.77238391951</v>
      </c>
      <c r="AC42" s="2">
        <f t="shared" si="24"/>
        <v>455057.64962231141</v>
      </c>
      <c r="AD42" s="2">
        <f t="shared" si="24"/>
        <v>500563.41458454251</v>
      </c>
      <c r="AE42" s="2">
        <f t="shared" si="24"/>
        <v>550619.75604299677</v>
      </c>
      <c r="AF42" s="2">
        <f t="shared" si="24"/>
        <v>605681.73164729634</v>
      </c>
      <c r="AG42" s="2">
        <f t="shared" si="24"/>
        <v>666249.90481202595</v>
      </c>
      <c r="AH42" s="2">
        <f t="shared" si="24"/>
        <v>732874.89529322868</v>
      </c>
      <c r="AI42" s="2">
        <f t="shared" si="24"/>
        <v>806162.38482255151</v>
      </c>
      <c r="AJ42" s="2">
        <f t="shared" si="24"/>
        <v>886778.62330480677</v>
      </c>
      <c r="AK42" s="2">
        <f t="shared" si="24"/>
        <v>975456.48563528748</v>
      </c>
      <c r="AL42" s="2">
        <f t="shared" si="24"/>
        <v>1073002.1341988163</v>
      </c>
      <c r="AM42" s="2">
        <f t="shared" si="24"/>
        <v>1180302.3476186981</v>
      </c>
      <c r="AN42" s="2">
        <f t="shared" si="24"/>
        <v>1298332.5823805679</v>
      </c>
      <c r="AO42" s="2"/>
      <c r="AP42" s="2"/>
      <c r="AQ42" s="2"/>
      <c r="AR42" s="2"/>
      <c r="AS42" s="2"/>
      <c r="AT42" s="2"/>
    </row>
    <row r="43" spans="1:46" x14ac:dyDescent="0.2">
      <c r="D43" s="10" t="s">
        <v>9</v>
      </c>
      <c r="E43" s="2">
        <f>E42*12</f>
        <v>554399.99999999988</v>
      </c>
      <c r="F43" s="2">
        <f t="shared" ref="F43:AB43" si="25">F42*12</f>
        <v>609839.99999999988</v>
      </c>
      <c r="G43" s="2">
        <f t="shared" si="25"/>
        <v>670823.99999999988</v>
      </c>
      <c r="H43" s="2">
        <f t="shared" si="25"/>
        <v>737906.39999999991</v>
      </c>
      <c r="I43" s="2">
        <f t="shared" si="25"/>
        <v>811697.0399999998</v>
      </c>
      <c r="J43" s="2">
        <f t="shared" si="25"/>
        <v>892866.74399999995</v>
      </c>
      <c r="K43" s="2">
        <f t="shared" si="25"/>
        <v>982153.41839999985</v>
      </c>
      <c r="L43" s="2">
        <f t="shared" si="25"/>
        <v>1080368.7602399997</v>
      </c>
      <c r="M43" s="2">
        <f t="shared" si="25"/>
        <v>1188405.6362639996</v>
      </c>
      <c r="N43" s="2">
        <f t="shared" si="25"/>
        <v>1307246.1998903996</v>
      </c>
      <c r="O43" s="2">
        <f t="shared" si="25"/>
        <v>1437970.8198794394</v>
      </c>
      <c r="P43" s="2">
        <f t="shared" si="25"/>
        <v>1581767.9018673832</v>
      </c>
      <c r="Q43" s="2">
        <f t="shared" si="25"/>
        <v>1739944.6920541218</v>
      </c>
      <c r="R43" s="2">
        <f t="shared" si="25"/>
        <v>1913939.1612595338</v>
      </c>
      <c r="S43" s="2">
        <f t="shared" si="25"/>
        <v>2105333.0773854875</v>
      </c>
      <c r="T43" s="2">
        <f t="shared" si="25"/>
        <v>2315866.3851240361</v>
      </c>
      <c r="U43" s="2">
        <f t="shared" si="25"/>
        <v>2547453.0236364398</v>
      </c>
      <c r="V43" s="2">
        <f t="shared" si="25"/>
        <v>2802198.3260000837</v>
      </c>
      <c r="W43" s="2">
        <f t="shared" si="25"/>
        <v>3082418.1586000924</v>
      </c>
      <c r="X43" s="2">
        <f t="shared" si="25"/>
        <v>3390659.9744601017</v>
      </c>
      <c r="Y43" s="2">
        <f t="shared" si="25"/>
        <v>3729725.9719061111</v>
      </c>
      <c r="Z43" s="2">
        <f t="shared" si="25"/>
        <v>4102698.5690967226</v>
      </c>
      <c r="AA43" s="2">
        <f t="shared" si="25"/>
        <v>4512968.4260063954</v>
      </c>
      <c r="AB43" s="2">
        <f t="shared" si="25"/>
        <v>4964265.2686070343</v>
      </c>
      <c r="AC43" s="2">
        <f>AC42*12</f>
        <v>5460691.7954677371</v>
      </c>
      <c r="AD43" s="2">
        <f t="shared" ref="AD43:AN43" si="26">AD42*12</f>
        <v>6006760.9750145096</v>
      </c>
      <c r="AE43" s="2">
        <f t="shared" si="26"/>
        <v>6607437.0725159608</v>
      </c>
      <c r="AF43" s="2">
        <f t="shared" si="26"/>
        <v>7268180.7797675561</v>
      </c>
      <c r="AG43" s="2">
        <f t="shared" si="26"/>
        <v>7994998.8577443119</v>
      </c>
      <c r="AH43" s="2">
        <f t="shared" si="26"/>
        <v>8794498.7435187437</v>
      </c>
      <c r="AI43" s="2">
        <f t="shared" si="26"/>
        <v>9673948.6178706177</v>
      </c>
      <c r="AJ43" s="2">
        <f t="shared" si="26"/>
        <v>10641343.479657682</v>
      </c>
      <c r="AK43" s="2">
        <f t="shared" si="26"/>
        <v>11705477.827623449</v>
      </c>
      <c r="AL43" s="2">
        <f t="shared" si="26"/>
        <v>12876025.610385794</v>
      </c>
      <c r="AM43" s="2">
        <f t="shared" si="26"/>
        <v>14163628.171424378</v>
      </c>
      <c r="AN43" s="2">
        <f t="shared" si="26"/>
        <v>15579990.988566816</v>
      </c>
      <c r="AO43" s="2"/>
      <c r="AP43" s="2"/>
      <c r="AQ43" s="2"/>
      <c r="AR43" s="2"/>
      <c r="AS43" s="2"/>
      <c r="AT43" s="2"/>
    </row>
    <row r="44" spans="1:46" s="20" customFormat="1" x14ac:dyDescent="0.2">
      <c r="D44" s="23"/>
      <c r="F44" s="22"/>
      <c r="G44" s="22"/>
      <c r="H44" s="22"/>
      <c r="I44" s="22"/>
      <c r="J44" s="22"/>
      <c r="K44" s="22"/>
      <c r="L44" s="22"/>
      <c r="M44" s="22"/>
      <c r="P44" s="24"/>
    </row>
    <row r="45" spans="1:46" x14ac:dyDescent="0.2">
      <c r="A45" s="1" t="s">
        <v>13</v>
      </c>
      <c r="B45" s="5"/>
      <c r="D45" s="8"/>
    </row>
    <row r="46" spans="1:46" x14ac:dyDescent="0.2">
      <c r="A46" t="s">
        <v>1</v>
      </c>
      <c r="B46">
        <f>$B$3</f>
        <v>42</v>
      </c>
      <c r="D46" s="4" t="s">
        <v>2</v>
      </c>
      <c r="E46" s="2">
        <f>B46</f>
        <v>42</v>
      </c>
      <c r="F46" s="2">
        <f>E49</f>
        <v>46.62</v>
      </c>
      <c r="G46" s="2">
        <f t="shared" ref="G46:AN46" si="27">F49</f>
        <v>51.748199999999997</v>
      </c>
      <c r="H46" s="2">
        <f t="shared" si="27"/>
        <v>57.440502000000002</v>
      </c>
      <c r="I46" s="2">
        <f t="shared" si="27"/>
        <v>63.758957219999999</v>
      </c>
      <c r="J46" s="2">
        <f t="shared" si="27"/>
        <v>70.772442514199994</v>
      </c>
      <c r="K46" s="2">
        <f t="shared" si="27"/>
        <v>78.557411190761997</v>
      </c>
      <c r="L46" s="2">
        <f t="shared" si="27"/>
        <v>87.198726421745818</v>
      </c>
      <c r="M46" s="2">
        <f t="shared" si="27"/>
        <v>96.790586328137849</v>
      </c>
      <c r="N46" s="2">
        <f t="shared" si="27"/>
        <v>107.43755082423301</v>
      </c>
      <c r="O46" s="2">
        <f t="shared" si="27"/>
        <v>119.25568141489865</v>
      </c>
      <c r="P46" s="2">
        <f t="shared" si="27"/>
        <v>132.37380637053749</v>
      </c>
      <c r="Q46" s="2">
        <f t="shared" si="27"/>
        <v>146.93492507129662</v>
      </c>
      <c r="R46" s="2">
        <f t="shared" si="27"/>
        <v>163.09776682913923</v>
      </c>
      <c r="S46" s="2">
        <f t="shared" si="27"/>
        <v>181.03852118034453</v>
      </c>
      <c r="T46" s="2">
        <f t="shared" si="27"/>
        <v>200.95275851018243</v>
      </c>
      <c r="U46" s="2">
        <f t="shared" si="27"/>
        <v>223.05756194630251</v>
      </c>
      <c r="V46" s="2">
        <f t="shared" si="27"/>
        <v>247.59389376039576</v>
      </c>
      <c r="W46" s="2">
        <f t="shared" si="27"/>
        <v>274.82922207403931</v>
      </c>
      <c r="X46" s="2">
        <f t="shared" si="27"/>
        <v>305.06043650218362</v>
      </c>
      <c r="Y46" s="2">
        <f t="shared" si="27"/>
        <v>338.61708451742379</v>
      </c>
      <c r="Z46" s="2">
        <f t="shared" si="27"/>
        <v>375.8649638143404</v>
      </c>
      <c r="AA46" s="2">
        <f t="shared" si="27"/>
        <v>417.21010983391784</v>
      </c>
      <c r="AB46" s="2">
        <f t="shared" si="27"/>
        <v>463.10322191564876</v>
      </c>
      <c r="AC46" s="2">
        <f t="shared" si="27"/>
        <v>514.04457632637013</v>
      </c>
      <c r="AD46" s="2">
        <f t="shared" si="27"/>
        <v>570.58947972227088</v>
      </c>
      <c r="AE46" s="2">
        <f t="shared" si="27"/>
        <v>633.35432249172072</v>
      </c>
      <c r="AF46" s="2">
        <f t="shared" si="27"/>
        <v>703.02329796581</v>
      </c>
      <c r="AG46" s="2">
        <f t="shared" si="27"/>
        <v>780.355860742049</v>
      </c>
      <c r="AH46" s="2">
        <f t="shared" si="27"/>
        <v>866.19500542367439</v>
      </c>
      <c r="AI46" s="2">
        <f t="shared" si="27"/>
        <v>961.47645602027865</v>
      </c>
      <c r="AJ46" s="2">
        <f t="shared" si="27"/>
        <v>1067.2388661825094</v>
      </c>
      <c r="AK46" s="2">
        <f t="shared" si="27"/>
        <v>1184.6351414625854</v>
      </c>
      <c r="AL46" s="2">
        <f t="shared" si="27"/>
        <v>1314.9450070234695</v>
      </c>
      <c r="AM46" s="2">
        <f t="shared" si="27"/>
        <v>1459.5889577960511</v>
      </c>
      <c r="AN46" s="2">
        <f t="shared" si="27"/>
        <v>1620.1437431536167</v>
      </c>
      <c r="AO46" s="2"/>
      <c r="AP46" s="2"/>
      <c r="AQ46" s="2"/>
      <c r="AR46" s="2"/>
      <c r="AS46" s="2"/>
      <c r="AT46" s="2"/>
    </row>
    <row r="47" spans="1:46" ht="19" x14ac:dyDescent="0.25">
      <c r="A47" t="s">
        <v>3</v>
      </c>
      <c r="B47" s="19">
        <f>B39-$B$8</f>
        <v>0.04</v>
      </c>
      <c r="D47" s="6" t="s">
        <v>4</v>
      </c>
      <c r="E47" s="7">
        <f>-(E46*$B$47)</f>
        <v>-1.68</v>
      </c>
      <c r="F47" s="7">
        <f t="shared" ref="F47:AN47" si="28">-(F46*$B$47)</f>
        <v>-1.8648</v>
      </c>
      <c r="G47" s="7">
        <f t="shared" si="28"/>
        <v>-2.069928</v>
      </c>
      <c r="H47" s="7">
        <f t="shared" si="28"/>
        <v>-2.2976200800000002</v>
      </c>
      <c r="I47" s="7">
        <f t="shared" si="28"/>
        <v>-2.5503582888</v>
      </c>
      <c r="J47" s="7">
        <f t="shared" si="28"/>
        <v>-2.8308977005679998</v>
      </c>
      <c r="K47" s="7">
        <f t="shared" si="28"/>
        <v>-3.1422964476304798</v>
      </c>
      <c r="L47" s="7">
        <f t="shared" si="28"/>
        <v>-3.4879490568698328</v>
      </c>
      <c r="M47" s="7">
        <f t="shared" si="28"/>
        <v>-3.871623453125514</v>
      </c>
      <c r="N47" s="7">
        <f t="shared" si="28"/>
        <v>-4.2975020329693203</v>
      </c>
      <c r="O47" s="7">
        <f t="shared" si="28"/>
        <v>-4.7702272565959456</v>
      </c>
      <c r="P47" s="7">
        <f t="shared" si="28"/>
        <v>-5.2949522548215002</v>
      </c>
      <c r="Q47" s="7">
        <f t="shared" si="28"/>
        <v>-5.8773970028518647</v>
      </c>
      <c r="R47" s="7">
        <f t="shared" si="28"/>
        <v>-6.5239106731655694</v>
      </c>
      <c r="S47" s="7">
        <f t="shared" si="28"/>
        <v>-7.2415408472137814</v>
      </c>
      <c r="T47" s="7">
        <f t="shared" si="28"/>
        <v>-8.0381103404072967</v>
      </c>
      <c r="U47" s="7">
        <f t="shared" si="28"/>
        <v>-8.9223024778521012</v>
      </c>
      <c r="V47" s="7">
        <f t="shared" si="28"/>
        <v>-9.9037557504158311</v>
      </c>
      <c r="W47" s="7">
        <f t="shared" si="28"/>
        <v>-10.993168882961573</v>
      </c>
      <c r="X47" s="7">
        <f t="shared" si="28"/>
        <v>-12.202417460087345</v>
      </c>
      <c r="Y47" s="7">
        <f t="shared" si="28"/>
        <v>-13.544683380696952</v>
      </c>
      <c r="Z47" s="7">
        <f t="shared" si="28"/>
        <v>-15.034598552573616</v>
      </c>
      <c r="AA47" s="7">
        <f t="shared" si="28"/>
        <v>-16.688404393356713</v>
      </c>
      <c r="AB47" s="7">
        <f t="shared" si="28"/>
        <v>-18.524128876625952</v>
      </c>
      <c r="AC47" s="7">
        <f t="shared" si="28"/>
        <v>-20.561783053054807</v>
      </c>
      <c r="AD47" s="7">
        <f t="shared" si="28"/>
        <v>-22.823579188890836</v>
      </c>
      <c r="AE47" s="7">
        <f t="shared" si="28"/>
        <v>-25.334172899668829</v>
      </c>
      <c r="AF47" s="7">
        <f t="shared" si="28"/>
        <v>-28.120931918632401</v>
      </c>
      <c r="AG47" s="7">
        <f t="shared" si="28"/>
        <v>-31.214234429681962</v>
      </c>
      <c r="AH47" s="7">
        <f t="shared" si="28"/>
        <v>-34.647800216946976</v>
      </c>
      <c r="AI47" s="7">
        <f t="shared" si="28"/>
        <v>-38.459058240811146</v>
      </c>
      <c r="AJ47" s="7">
        <f t="shared" si="28"/>
        <v>-42.689554647300376</v>
      </c>
      <c r="AK47" s="7">
        <f t="shared" si="28"/>
        <v>-47.385405658503416</v>
      </c>
      <c r="AL47" s="7">
        <f t="shared" si="28"/>
        <v>-52.597800280938785</v>
      </c>
      <c r="AM47" s="7">
        <f t="shared" si="28"/>
        <v>-58.383558311842044</v>
      </c>
      <c r="AN47" s="7">
        <f t="shared" si="28"/>
        <v>-64.805749726144668</v>
      </c>
      <c r="AO47" s="7"/>
      <c r="AP47" s="7"/>
      <c r="AQ47" s="7"/>
      <c r="AR47" s="7"/>
      <c r="AS47" s="7"/>
      <c r="AT47" s="7"/>
    </row>
    <row r="48" spans="1:46" x14ac:dyDescent="0.2">
      <c r="A48" t="s">
        <v>5</v>
      </c>
      <c r="B48" s="5">
        <f>$B$5</f>
        <v>0.15</v>
      </c>
      <c r="D48" s="8" t="s">
        <v>6</v>
      </c>
      <c r="E48" s="2">
        <f>E46*$B$48</f>
        <v>6.3</v>
      </c>
      <c r="F48" s="2">
        <f t="shared" ref="F48:AN48" si="29">F46*$B$48</f>
        <v>6.9929999999999994</v>
      </c>
      <c r="G48" s="2">
        <f t="shared" si="29"/>
        <v>7.7622299999999989</v>
      </c>
      <c r="H48" s="2">
        <f t="shared" si="29"/>
        <v>8.6160753000000003</v>
      </c>
      <c r="I48" s="2">
        <f t="shared" si="29"/>
        <v>9.5638435829999988</v>
      </c>
      <c r="J48" s="2">
        <f t="shared" si="29"/>
        <v>10.615866377129999</v>
      </c>
      <c r="K48" s="2">
        <f t="shared" si="29"/>
        <v>11.783611678614299</v>
      </c>
      <c r="L48" s="2">
        <f t="shared" si="29"/>
        <v>13.079808963261872</v>
      </c>
      <c r="M48" s="2">
        <f t="shared" si="29"/>
        <v>14.518587949220677</v>
      </c>
      <c r="N48" s="2">
        <f t="shared" si="29"/>
        <v>16.115632623634951</v>
      </c>
      <c r="O48" s="2">
        <f t="shared" si="29"/>
        <v>17.888352212234796</v>
      </c>
      <c r="P48" s="2">
        <f t="shared" si="29"/>
        <v>19.856070955580623</v>
      </c>
      <c r="Q48" s="2">
        <f t="shared" si="29"/>
        <v>22.040238760694493</v>
      </c>
      <c r="R48" s="2">
        <f t="shared" si="29"/>
        <v>24.464665024370884</v>
      </c>
      <c r="S48" s="2">
        <f t="shared" si="29"/>
        <v>27.15577817705168</v>
      </c>
      <c r="T48" s="2">
        <f t="shared" si="29"/>
        <v>30.142913776527365</v>
      </c>
      <c r="U48" s="2">
        <f t="shared" si="29"/>
        <v>33.458634291945373</v>
      </c>
      <c r="V48" s="2">
        <f t="shared" si="29"/>
        <v>37.139084064059361</v>
      </c>
      <c r="W48" s="2">
        <f t="shared" si="29"/>
        <v>41.224383311105896</v>
      </c>
      <c r="X48" s="2">
        <f t="shared" si="29"/>
        <v>45.759065475327539</v>
      </c>
      <c r="Y48" s="2">
        <f t="shared" si="29"/>
        <v>50.792562677613567</v>
      </c>
      <c r="Z48" s="2">
        <f t="shared" si="29"/>
        <v>56.379744572151061</v>
      </c>
      <c r="AA48" s="2">
        <f t="shared" si="29"/>
        <v>62.581516475087675</v>
      </c>
      <c r="AB48" s="2">
        <f t="shared" si="29"/>
        <v>69.465483287347311</v>
      </c>
      <c r="AC48" s="2">
        <f t="shared" si="29"/>
        <v>77.106686448955514</v>
      </c>
      <c r="AD48" s="2">
        <f t="shared" si="29"/>
        <v>85.588421958340632</v>
      </c>
      <c r="AE48" s="2">
        <f t="shared" si="29"/>
        <v>95.003148373758108</v>
      </c>
      <c r="AF48" s="2">
        <f t="shared" si="29"/>
        <v>105.45349469487149</v>
      </c>
      <c r="AG48" s="2">
        <f t="shared" si="29"/>
        <v>117.05337911130735</v>
      </c>
      <c r="AH48" s="2">
        <f t="shared" si="29"/>
        <v>129.92925081355116</v>
      </c>
      <c r="AI48" s="2">
        <f t="shared" si="29"/>
        <v>144.2214684030418</v>
      </c>
      <c r="AJ48" s="2">
        <f t="shared" si="29"/>
        <v>160.08582992737641</v>
      </c>
      <c r="AK48" s="2">
        <f t="shared" si="29"/>
        <v>177.69527121938779</v>
      </c>
      <c r="AL48" s="2">
        <f t="shared" si="29"/>
        <v>197.24175105352043</v>
      </c>
      <c r="AM48" s="2">
        <f t="shared" si="29"/>
        <v>218.93834366940766</v>
      </c>
      <c r="AN48" s="2">
        <f t="shared" si="29"/>
        <v>243.02156147304248</v>
      </c>
      <c r="AO48" s="2"/>
      <c r="AP48" s="2"/>
      <c r="AQ48" s="2"/>
      <c r="AR48" s="2"/>
      <c r="AS48" s="2"/>
      <c r="AT48" s="2"/>
    </row>
    <row r="49" spans="1:46" x14ac:dyDescent="0.2">
      <c r="A49" t="s">
        <v>23</v>
      </c>
      <c r="B49" s="3">
        <f>$B$6</f>
        <v>1000</v>
      </c>
      <c r="D49" s="8" t="s">
        <v>8</v>
      </c>
      <c r="E49" s="2">
        <f>E46+E48+E47</f>
        <v>46.62</v>
      </c>
      <c r="F49" s="2">
        <f t="shared" ref="F49:AN49" si="30">F46+F48+F47</f>
        <v>51.748199999999997</v>
      </c>
      <c r="G49" s="2">
        <f t="shared" si="30"/>
        <v>57.440502000000002</v>
      </c>
      <c r="H49" s="2">
        <f t="shared" si="30"/>
        <v>63.758957219999999</v>
      </c>
      <c r="I49" s="2">
        <f t="shared" si="30"/>
        <v>70.772442514199994</v>
      </c>
      <c r="J49" s="2">
        <f t="shared" si="30"/>
        <v>78.557411190761997</v>
      </c>
      <c r="K49" s="2">
        <f t="shared" si="30"/>
        <v>87.198726421745818</v>
      </c>
      <c r="L49" s="2">
        <f t="shared" si="30"/>
        <v>96.790586328137849</v>
      </c>
      <c r="M49" s="2">
        <f t="shared" si="30"/>
        <v>107.43755082423301</v>
      </c>
      <c r="N49" s="2">
        <f t="shared" si="30"/>
        <v>119.25568141489865</v>
      </c>
      <c r="O49" s="2">
        <f t="shared" si="30"/>
        <v>132.37380637053749</v>
      </c>
      <c r="P49" s="2">
        <f t="shared" si="30"/>
        <v>146.93492507129662</v>
      </c>
      <c r="Q49" s="2">
        <f t="shared" si="30"/>
        <v>163.09776682913923</v>
      </c>
      <c r="R49" s="2">
        <f t="shared" si="30"/>
        <v>181.03852118034453</v>
      </c>
      <c r="S49" s="2">
        <f t="shared" si="30"/>
        <v>200.95275851018243</v>
      </c>
      <c r="T49" s="2">
        <f t="shared" si="30"/>
        <v>223.05756194630251</v>
      </c>
      <c r="U49" s="2">
        <f t="shared" si="30"/>
        <v>247.59389376039576</v>
      </c>
      <c r="V49" s="2">
        <f t="shared" si="30"/>
        <v>274.82922207403931</v>
      </c>
      <c r="W49" s="2">
        <f t="shared" si="30"/>
        <v>305.06043650218362</v>
      </c>
      <c r="X49" s="2">
        <f t="shared" si="30"/>
        <v>338.61708451742379</v>
      </c>
      <c r="Y49" s="2">
        <f t="shared" si="30"/>
        <v>375.8649638143404</v>
      </c>
      <c r="Z49" s="2">
        <f t="shared" si="30"/>
        <v>417.21010983391784</v>
      </c>
      <c r="AA49" s="2">
        <f t="shared" si="30"/>
        <v>463.10322191564876</v>
      </c>
      <c r="AB49" s="2">
        <f t="shared" si="30"/>
        <v>514.04457632637013</v>
      </c>
      <c r="AC49" s="2">
        <f t="shared" si="30"/>
        <v>570.58947972227088</v>
      </c>
      <c r="AD49" s="2">
        <f t="shared" si="30"/>
        <v>633.35432249172072</v>
      </c>
      <c r="AE49" s="2">
        <f t="shared" si="30"/>
        <v>703.02329796581</v>
      </c>
      <c r="AF49" s="2">
        <f t="shared" si="30"/>
        <v>780.355860742049</v>
      </c>
      <c r="AG49" s="2">
        <f t="shared" si="30"/>
        <v>866.19500542367439</v>
      </c>
      <c r="AH49" s="2">
        <f t="shared" si="30"/>
        <v>961.47645602027865</v>
      </c>
      <c r="AI49" s="2">
        <f t="shared" si="30"/>
        <v>1067.2388661825094</v>
      </c>
      <c r="AJ49" s="2">
        <f t="shared" si="30"/>
        <v>1184.6351414625854</v>
      </c>
      <c r="AK49" s="2">
        <f t="shared" si="30"/>
        <v>1314.9450070234695</v>
      </c>
      <c r="AL49" s="2">
        <f t="shared" si="30"/>
        <v>1459.5889577960511</v>
      </c>
      <c r="AM49" s="2">
        <f t="shared" si="30"/>
        <v>1620.1437431536167</v>
      </c>
      <c r="AN49" s="2">
        <f t="shared" si="30"/>
        <v>1798.3595549005145</v>
      </c>
      <c r="AO49" s="2"/>
      <c r="AP49" s="2"/>
      <c r="AQ49" s="2"/>
      <c r="AR49" s="2"/>
      <c r="AS49" s="2"/>
      <c r="AT49" s="2"/>
    </row>
    <row r="50" spans="1:46" x14ac:dyDescent="0.2">
      <c r="A50" t="s">
        <v>9</v>
      </c>
      <c r="B50" s="3">
        <f>$B$7</f>
        <v>504000</v>
      </c>
      <c r="D50" s="6" t="s">
        <v>7</v>
      </c>
      <c r="E50" s="2">
        <f>E49*$B$25</f>
        <v>46620</v>
      </c>
      <c r="F50" s="2">
        <f t="shared" ref="F50:AN50" si="31">F49*$B$25</f>
        <v>51748.2</v>
      </c>
      <c r="G50" s="2">
        <f t="shared" si="31"/>
        <v>57440.502</v>
      </c>
      <c r="H50" s="2">
        <f t="shared" si="31"/>
        <v>63758.957219999997</v>
      </c>
      <c r="I50" s="2">
        <f t="shared" si="31"/>
        <v>70772.442514199996</v>
      </c>
      <c r="J50" s="2">
        <f t="shared" si="31"/>
        <v>78557.411190761995</v>
      </c>
      <c r="K50" s="2">
        <f t="shared" si="31"/>
        <v>87198.726421745814</v>
      </c>
      <c r="L50" s="2">
        <f t="shared" si="31"/>
        <v>96790.586328137855</v>
      </c>
      <c r="M50" s="2">
        <f t="shared" si="31"/>
        <v>107437.55082423301</v>
      </c>
      <c r="N50" s="2">
        <f t="shared" si="31"/>
        <v>119255.68141489865</v>
      </c>
      <c r="O50" s="2">
        <f t="shared" si="31"/>
        <v>132373.8063705375</v>
      </c>
      <c r="P50" s="2">
        <f t="shared" si="31"/>
        <v>146934.92507129663</v>
      </c>
      <c r="Q50" s="2">
        <f t="shared" si="31"/>
        <v>163097.76682913923</v>
      </c>
      <c r="R50" s="2">
        <f t="shared" si="31"/>
        <v>181038.52118034454</v>
      </c>
      <c r="S50" s="2">
        <f t="shared" si="31"/>
        <v>200952.75851018244</v>
      </c>
      <c r="T50" s="2">
        <f t="shared" si="31"/>
        <v>223057.56194630251</v>
      </c>
      <c r="U50" s="2">
        <f t="shared" si="31"/>
        <v>247593.89376039576</v>
      </c>
      <c r="V50" s="2">
        <f t="shared" si="31"/>
        <v>274829.22207403928</v>
      </c>
      <c r="W50" s="2">
        <f t="shared" si="31"/>
        <v>305060.43650218361</v>
      </c>
      <c r="X50" s="2">
        <f t="shared" si="31"/>
        <v>338617.08451742376</v>
      </c>
      <c r="Y50" s="2">
        <f t="shared" si="31"/>
        <v>375864.96381434042</v>
      </c>
      <c r="Z50" s="2">
        <f t="shared" si="31"/>
        <v>417210.10983391781</v>
      </c>
      <c r="AA50" s="2">
        <f t="shared" si="31"/>
        <v>463103.22191564878</v>
      </c>
      <c r="AB50" s="2">
        <f t="shared" si="31"/>
        <v>514044.57632637012</v>
      </c>
      <c r="AC50" s="2">
        <f t="shared" si="31"/>
        <v>570589.47972227086</v>
      </c>
      <c r="AD50" s="2">
        <f t="shared" si="31"/>
        <v>633354.32249172067</v>
      </c>
      <c r="AE50" s="2">
        <f t="shared" si="31"/>
        <v>703023.29796581005</v>
      </c>
      <c r="AF50" s="2">
        <f t="shared" si="31"/>
        <v>780355.86074204906</v>
      </c>
      <c r="AG50" s="2">
        <f t="shared" si="31"/>
        <v>866195.00542367436</v>
      </c>
      <c r="AH50" s="2">
        <f t="shared" si="31"/>
        <v>961476.45602027862</v>
      </c>
      <c r="AI50" s="2">
        <f t="shared" si="31"/>
        <v>1067238.8661825093</v>
      </c>
      <c r="AJ50" s="2">
        <f t="shared" si="31"/>
        <v>1184635.1414625854</v>
      </c>
      <c r="AK50" s="2">
        <f t="shared" si="31"/>
        <v>1314945.0070234695</v>
      </c>
      <c r="AL50" s="2">
        <f t="shared" si="31"/>
        <v>1459588.9577960512</v>
      </c>
      <c r="AM50" s="2">
        <f t="shared" si="31"/>
        <v>1620143.7431536168</v>
      </c>
      <c r="AN50" s="2">
        <f t="shared" si="31"/>
        <v>1798359.5549005144</v>
      </c>
      <c r="AO50" s="2"/>
      <c r="AP50" s="2"/>
      <c r="AQ50" s="2"/>
      <c r="AR50" s="2"/>
      <c r="AS50" s="2"/>
      <c r="AT50" s="2"/>
    </row>
    <row r="51" spans="1:46" x14ac:dyDescent="0.2">
      <c r="D51" s="10" t="s">
        <v>9</v>
      </c>
      <c r="E51" s="2">
        <f>E50*12</f>
        <v>559440</v>
      </c>
      <c r="F51" s="2">
        <f t="shared" ref="F51:AB51" si="32">F50*12</f>
        <v>620978.39999999991</v>
      </c>
      <c r="G51" s="2">
        <f t="shared" si="32"/>
        <v>689286.02399999998</v>
      </c>
      <c r="H51" s="2">
        <f t="shared" si="32"/>
        <v>765107.48664000002</v>
      </c>
      <c r="I51" s="2">
        <f t="shared" si="32"/>
        <v>849269.31017039996</v>
      </c>
      <c r="J51" s="2">
        <f t="shared" si="32"/>
        <v>942688.93428914389</v>
      </c>
      <c r="K51" s="2">
        <f t="shared" si="32"/>
        <v>1046384.7170609498</v>
      </c>
      <c r="L51" s="2">
        <f t="shared" si="32"/>
        <v>1161487.0359376543</v>
      </c>
      <c r="M51" s="2">
        <f t="shared" si="32"/>
        <v>1289250.6098907962</v>
      </c>
      <c r="N51" s="2">
        <f t="shared" si="32"/>
        <v>1431068.1769787837</v>
      </c>
      <c r="O51" s="2">
        <f t="shared" si="32"/>
        <v>1588485.6764464499</v>
      </c>
      <c r="P51" s="2">
        <f t="shared" si="32"/>
        <v>1763219.1008555596</v>
      </c>
      <c r="Q51" s="2">
        <f t="shared" si="32"/>
        <v>1957173.2019496709</v>
      </c>
      <c r="R51" s="2">
        <f t="shared" si="32"/>
        <v>2172462.2541641346</v>
      </c>
      <c r="S51" s="2">
        <f t="shared" si="32"/>
        <v>2411433.1021221895</v>
      </c>
      <c r="T51" s="2">
        <f t="shared" si="32"/>
        <v>2676690.74335563</v>
      </c>
      <c r="U51" s="2">
        <f t="shared" si="32"/>
        <v>2971126.7251247494</v>
      </c>
      <c r="V51" s="2">
        <f t="shared" si="32"/>
        <v>3297950.6648884714</v>
      </c>
      <c r="W51" s="2">
        <f t="shared" si="32"/>
        <v>3660725.2380262036</v>
      </c>
      <c r="X51" s="2">
        <f t="shared" si="32"/>
        <v>4063405.0142090851</v>
      </c>
      <c r="Y51" s="2">
        <f t="shared" si="32"/>
        <v>4510379.5657720845</v>
      </c>
      <c r="Z51" s="2">
        <f t="shared" si="32"/>
        <v>5006521.3180070138</v>
      </c>
      <c r="AA51" s="2">
        <f t="shared" si="32"/>
        <v>5557238.6629877854</v>
      </c>
      <c r="AB51" s="2">
        <f t="shared" si="32"/>
        <v>6168534.915916441</v>
      </c>
      <c r="AC51" s="2">
        <f>AC50*12</f>
        <v>6847073.7566672508</v>
      </c>
      <c r="AD51" s="2">
        <f t="shared" ref="AD51:AN51" si="33">AD50*12</f>
        <v>7600251.8699006476</v>
      </c>
      <c r="AE51" s="2">
        <f t="shared" si="33"/>
        <v>8436279.5755897202</v>
      </c>
      <c r="AF51" s="2">
        <f t="shared" si="33"/>
        <v>9364270.3289045878</v>
      </c>
      <c r="AG51" s="2">
        <f t="shared" si="33"/>
        <v>10394340.065084092</v>
      </c>
      <c r="AH51" s="2">
        <f t="shared" si="33"/>
        <v>11537717.472243343</v>
      </c>
      <c r="AI51" s="2">
        <f t="shared" si="33"/>
        <v>12806866.394190112</v>
      </c>
      <c r="AJ51" s="2">
        <f t="shared" si="33"/>
        <v>14215621.697551025</v>
      </c>
      <c r="AK51" s="2">
        <f t="shared" si="33"/>
        <v>15779340.084281635</v>
      </c>
      <c r="AL51" s="2">
        <f t="shared" si="33"/>
        <v>17515067.493552614</v>
      </c>
      <c r="AM51" s="2">
        <f t="shared" si="33"/>
        <v>19441724.917843401</v>
      </c>
      <c r="AN51" s="2">
        <f t="shared" si="33"/>
        <v>21580314.658806175</v>
      </c>
      <c r="AO51" s="2"/>
      <c r="AP51" s="2"/>
      <c r="AQ51" s="2"/>
      <c r="AR51" s="2"/>
      <c r="AS51" s="2"/>
      <c r="AT51" s="2"/>
    </row>
    <row r="52" spans="1:46" x14ac:dyDescent="0.2">
      <c r="D52" s="6"/>
      <c r="F52" s="11"/>
      <c r="G52" s="11"/>
      <c r="H52" s="11"/>
      <c r="I52" s="11"/>
      <c r="J52" s="11"/>
      <c r="K52" s="11"/>
      <c r="L52" s="11"/>
      <c r="M52" s="11"/>
      <c r="P52" s="2"/>
    </row>
    <row r="53" spans="1:46" s="25" customFormat="1" ht="32" customHeight="1" x14ac:dyDescent="0.2">
      <c r="B53" s="29" t="s">
        <v>31</v>
      </c>
    </row>
    <row r="54" spans="1:46" s="26" customFormat="1" x14ac:dyDescent="0.2">
      <c r="D54" s="26">
        <v>0</v>
      </c>
      <c r="E54" s="26">
        <f t="shared" ref="E54:AN54" si="34">E12</f>
        <v>1</v>
      </c>
      <c r="F54" s="26">
        <f t="shared" si="34"/>
        <v>2</v>
      </c>
      <c r="G54" s="26">
        <f t="shared" si="34"/>
        <v>3</v>
      </c>
      <c r="H54" s="26">
        <f t="shared" si="34"/>
        <v>4</v>
      </c>
      <c r="I54" s="26">
        <f t="shared" si="34"/>
        <v>5</v>
      </c>
      <c r="J54" s="26">
        <f t="shared" si="34"/>
        <v>6</v>
      </c>
      <c r="K54" s="26">
        <f t="shared" si="34"/>
        <v>7</v>
      </c>
      <c r="L54" s="26">
        <f t="shared" si="34"/>
        <v>8</v>
      </c>
      <c r="M54" s="26">
        <f t="shared" si="34"/>
        <v>9</v>
      </c>
      <c r="N54" s="26">
        <f t="shared" si="34"/>
        <v>10</v>
      </c>
      <c r="O54" s="26">
        <f t="shared" si="34"/>
        <v>11</v>
      </c>
      <c r="P54" s="26">
        <f t="shared" si="34"/>
        <v>12</v>
      </c>
      <c r="Q54" s="26">
        <f t="shared" si="34"/>
        <v>13</v>
      </c>
      <c r="R54" s="26">
        <f t="shared" si="34"/>
        <v>14</v>
      </c>
      <c r="S54" s="26">
        <f t="shared" si="34"/>
        <v>15</v>
      </c>
      <c r="T54" s="26">
        <f t="shared" si="34"/>
        <v>16</v>
      </c>
      <c r="U54" s="26">
        <f t="shared" si="34"/>
        <v>17</v>
      </c>
      <c r="V54" s="26">
        <f t="shared" si="34"/>
        <v>18</v>
      </c>
      <c r="W54" s="26">
        <f t="shared" si="34"/>
        <v>19</v>
      </c>
      <c r="X54" s="26">
        <f t="shared" si="34"/>
        <v>20</v>
      </c>
      <c r="Y54" s="26">
        <f t="shared" si="34"/>
        <v>21</v>
      </c>
      <c r="Z54" s="26">
        <f t="shared" si="34"/>
        <v>22</v>
      </c>
      <c r="AA54" s="26">
        <f t="shared" si="34"/>
        <v>23</v>
      </c>
      <c r="AB54" s="26">
        <f t="shared" si="34"/>
        <v>24</v>
      </c>
      <c r="AC54" s="26">
        <f t="shared" si="34"/>
        <v>25</v>
      </c>
      <c r="AD54" s="26">
        <f t="shared" si="34"/>
        <v>26</v>
      </c>
      <c r="AE54" s="26">
        <f t="shared" si="34"/>
        <v>27</v>
      </c>
      <c r="AF54" s="26">
        <f t="shared" si="34"/>
        <v>28</v>
      </c>
      <c r="AG54" s="26">
        <f t="shared" si="34"/>
        <v>29</v>
      </c>
      <c r="AH54" s="26">
        <f t="shared" si="34"/>
        <v>30</v>
      </c>
      <c r="AI54" s="26">
        <f t="shared" si="34"/>
        <v>31</v>
      </c>
      <c r="AJ54" s="26">
        <f t="shared" si="34"/>
        <v>32</v>
      </c>
      <c r="AK54" s="26">
        <f t="shared" si="34"/>
        <v>33</v>
      </c>
      <c r="AL54" s="26">
        <f t="shared" si="34"/>
        <v>34</v>
      </c>
      <c r="AM54" s="26">
        <f t="shared" si="34"/>
        <v>35</v>
      </c>
      <c r="AN54" s="26">
        <f t="shared" si="34"/>
        <v>36</v>
      </c>
    </row>
    <row r="55" spans="1:46" x14ac:dyDescent="0.2">
      <c r="A55" t="str">
        <f>$A$13</f>
        <v>Case 1</v>
      </c>
      <c r="B55" s="5">
        <f>$B$15</f>
        <v>0.08</v>
      </c>
      <c r="D55" s="3">
        <f>$B$7</f>
        <v>504000</v>
      </c>
      <c r="E55" s="2">
        <f t="shared" ref="E55:AN55" si="35">E19</f>
        <v>539280</v>
      </c>
      <c r="F55" s="2">
        <f t="shared" si="35"/>
        <v>577029.6</v>
      </c>
      <c r="G55" s="2">
        <f t="shared" si="35"/>
        <v>617421.67200000002</v>
      </c>
      <c r="H55" s="2">
        <f t="shared" si="35"/>
        <v>660641.18903999997</v>
      </c>
      <c r="I55" s="2">
        <f t="shared" si="35"/>
        <v>706886.07227280003</v>
      </c>
      <c r="J55" s="2">
        <f t="shared" si="35"/>
        <v>756368.09733189608</v>
      </c>
      <c r="K55" s="2">
        <f t="shared" si="35"/>
        <v>809313.86414512875</v>
      </c>
      <c r="L55" s="2">
        <f t="shared" si="35"/>
        <v>865965.83463528776</v>
      </c>
      <c r="M55" s="2">
        <f t="shared" si="35"/>
        <v>926583.44305975782</v>
      </c>
      <c r="N55" s="2">
        <f t="shared" si="35"/>
        <v>991444.28407394094</v>
      </c>
      <c r="O55" s="2">
        <f t="shared" si="35"/>
        <v>1060845.3839591169</v>
      </c>
      <c r="P55" s="2">
        <f t="shared" si="35"/>
        <v>1135104.5608362551</v>
      </c>
      <c r="Q55" s="2">
        <f t="shared" si="35"/>
        <v>1214561.8800947929</v>
      </c>
      <c r="R55" s="2">
        <f t="shared" si="35"/>
        <v>1299581.2117014285</v>
      </c>
      <c r="S55" s="2">
        <f t="shared" si="35"/>
        <v>1390551.8965205285</v>
      </c>
      <c r="T55" s="2">
        <f t="shared" si="35"/>
        <v>1487890.5292769657</v>
      </c>
      <c r="U55" s="2">
        <f t="shared" si="35"/>
        <v>1592042.866326353</v>
      </c>
      <c r="V55" s="2">
        <f t="shared" si="35"/>
        <v>1703485.8669691975</v>
      </c>
      <c r="W55" s="2">
        <f t="shared" si="35"/>
        <v>1822729.8776570417</v>
      </c>
      <c r="X55" s="2">
        <f t="shared" si="35"/>
        <v>1950320.9690930345</v>
      </c>
      <c r="Y55" s="2">
        <f t="shared" si="35"/>
        <v>2086843.4369295468</v>
      </c>
      <c r="Z55" s="2">
        <f t="shared" si="35"/>
        <v>2232922.4775146148</v>
      </c>
      <c r="AA55" s="2">
        <f t="shared" si="35"/>
        <v>2389227.0509406375</v>
      </c>
      <c r="AB55" s="2">
        <f t="shared" si="35"/>
        <v>2556472.9445064822</v>
      </c>
      <c r="AC55" s="2">
        <f t="shared" si="35"/>
        <v>2735426.0506219361</v>
      </c>
      <c r="AD55" s="2">
        <f t="shared" si="35"/>
        <v>2926905.8741654712</v>
      </c>
      <c r="AE55" s="2">
        <f t="shared" si="35"/>
        <v>3131789.2853570539</v>
      </c>
      <c r="AF55" s="2">
        <f t="shared" si="35"/>
        <v>3351014.5353320474</v>
      </c>
      <c r="AG55" s="2">
        <f t="shared" si="35"/>
        <v>3585585.552805291</v>
      </c>
      <c r="AH55" s="2">
        <f t="shared" si="35"/>
        <v>3836576.5415016613</v>
      </c>
      <c r="AI55" s="2">
        <f t="shared" si="35"/>
        <v>4105136.8994067768</v>
      </c>
      <c r="AJ55" s="2">
        <f t="shared" si="35"/>
        <v>4392496.4823652506</v>
      </c>
      <c r="AK55" s="2">
        <f t="shared" si="35"/>
        <v>4699971.2361308187</v>
      </c>
      <c r="AL55" s="2">
        <f t="shared" si="35"/>
        <v>5028969.2226599753</v>
      </c>
      <c r="AM55" s="2">
        <f t="shared" si="35"/>
        <v>5380997.0682461737</v>
      </c>
      <c r="AN55" s="2">
        <f t="shared" si="35"/>
        <v>5757666.8630234059</v>
      </c>
    </row>
    <row r="56" spans="1:46" x14ac:dyDescent="0.2">
      <c r="A56" t="str">
        <f>$A$21</f>
        <v>Case 2</v>
      </c>
      <c r="B56" s="5">
        <f>$B$23</f>
        <v>7.0000000000000007E-2</v>
      </c>
      <c r="D56" s="3">
        <f t="shared" ref="D56:D59" si="36">$B$7</f>
        <v>504000</v>
      </c>
      <c r="E56" s="2">
        <f t="shared" ref="E56:AN56" si="37">E27</f>
        <v>544320</v>
      </c>
      <c r="F56" s="2">
        <f t="shared" si="37"/>
        <v>587865.59999999998</v>
      </c>
      <c r="G56" s="2">
        <f t="shared" si="37"/>
        <v>634894.848</v>
      </c>
      <c r="H56" s="2">
        <f t="shared" si="37"/>
        <v>685686.43583999993</v>
      </c>
      <c r="I56" s="2">
        <f t="shared" si="37"/>
        <v>740541.35070719989</v>
      </c>
      <c r="J56" s="2">
        <f t="shared" si="37"/>
        <v>799784.65876377595</v>
      </c>
      <c r="K56" s="2">
        <f t="shared" si="37"/>
        <v>863767.43146487814</v>
      </c>
      <c r="L56" s="2">
        <f t="shared" si="37"/>
        <v>932868.82598206843</v>
      </c>
      <c r="M56" s="2">
        <f t="shared" si="37"/>
        <v>1007498.3320606338</v>
      </c>
      <c r="N56" s="2">
        <f t="shared" si="37"/>
        <v>1088098.1986254845</v>
      </c>
      <c r="O56" s="2">
        <f t="shared" si="37"/>
        <v>1175146.0545155234</v>
      </c>
      <c r="P56" s="2">
        <f t="shared" si="37"/>
        <v>1269157.7388767649</v>
      </c>
      <c r="Q56" s="2">
        <f t="shared" si="37"/>
        <v>1370690.3579869061</v>
      </c>
      <c r="R56" s="2">
        <f t="shared" si="37"/>
        <v>1480345.5866258582</v>
      </c>
      <c r="S56" s="2">
        <f t="shared" si="37"/>
        <v>1598773.2335559272</v>
      </c>
      <c r="T56" s="2">
        <f t="shared" si="37"/>
        <v>1726675.0922404015</v>
      </c>
      <c r="U56" s="2">
        <f t="shared" si="37"/>
        <v>1864809.0996196335</v>
      </c>
      <c r="V56" s="2">
        <f t="shared" si="37"/>
        <v>2013993.8275892041</v>
      </c>
      <c r="W56" s="2">
        <f t="shared" si="37"/>
        <v>2175113.3337963405</v>
      </c>
      <c r="X56" s="2">
        <f t="shared" si="37"/>
        <v>2349122.400500048</v>
      </c>
      <c r="Y56" s="2">
        <f t="shared" si="37"/>
        <v>2537052.1925400514</v>
      </c>
      <c r="Z56" s="2">
        <f t="shared" si="37"/>
        <v>2740016.3679432557</v>
      </c>
      <c r="AA56" s="2">
        <f t="shared" si="37"/>
        <v>2959217.6773787159</v>
      </c>
      <c r="AB56" s="2">
        <f t="shared" si="37"/>
        <v>3195955.091569013</v>
      </c>
      <c r="AC56" s="2">
        <f t="shared" si="37"/>
        <v>3451631.4988945341</v>
      </c>
      <c r="AD56" s="2">
        <f t="shared" si="37"/>
        <v>3727762.0188060971</v>
      </c>
      <c r="AE56" s="2">
        <f t="shared" si="37"/>
        <v>4025982.9803105853</v>
      </c>
      <c r="AF56" s="2">
        <f t="shared" si="37"/>
        <v>4348061.6187354326</v>
      </c>
      <c r="AG56" s="2">
        <f t="shared" si="37"/>
        <v>4695906.5482342672</v>
      </c>
      <c r="AH56" s="2">
        <f t="shared" si="37"/>
        <v>5071579.0720930081</v>
      </c>
      <c r="AI56" s="2">
        <f t="shared" si="37"/>
        <v>5477305.3978604488</v>
      </c>
      <c r="AJ56" s="2">
        <f t="shared" si="37"/>
        <v>5915489.8296892848</v>
      </c>
      <c r="AK56" s="2">
        <f t="shared" si="37"/>
        <v>6388729.0160644259</v>
      </c>
      <c r="AL56" s="2">
        <f t="shared" si="37"/>
        <v>6899827.3373495806</v>
      </c>
      <c r="AM56" s="2">
        <f t="shared" si="37"/>
        <v>7451813.5243375478</v>
      </c>
      <c r="AN56" s="2">
        <f t="shared" si="37"/>
        <v>8047958.6062845513</v>
      </c>
    </row>
    <row r="57" spans="1:46" x14ac:dyDescent="0.2">
      <c r="A57" t="str">
        <f>$A$29</f>
        <v>Case 3</v>
      </c>
      <c r="B57" s="5">
        <f>$B$31</f>
        <v>6.0000000000000005E-2</v>
      </c>
      <c r="D57" s="3">
        <f t="shared" si="36"/>
        <v>504000</v>
      </c>
      <c r="E57" s="2">
        <f t="shared" ref="E57:AN57" si="38">E35</f>
        <v>549359.99999999988</v>
      </c>
      <c r="F57" s="2">
        <f t="shared" si="38"/>
        <v>598802.39999999991</v>
      </c>
      <c r="G57" s="2">
        <f t="shared" si="38"/>
        <v>652694.61599999992</v>
      </c>
      <c r="H57" s="2">
        <f t="shared" si="38"/>
        <v>711437.13143999991</v>
      </c>
      <c r="I57" s="2">
        <f t="shared" si="38"/>
        <v>775466.47326960007</v>
      </c>
      <c r="J57" s="2">
        <f t="shared" si="38"/>
        <v>845258.45586386393</v>
      </c>
      <c r="K57" s="2">
        <f t="shared" si="38"/>
        <v>921331.71689161169</v>
      </c>
      <c r="L57" s="2">
        <f t="shared" si="38"/>
        <v>1004251.5714118567</v>
      </c>
      <c r="M57" s="2">
        <f t="shared" si="38"/>
        <v>1094634.2128389238</v>
      </c>
      <c r="N57" s="2">
        <f t="shared" si="38"/>
        <v>1193151.2919944269</v>
      </c>
      <c r="O57" s="2">
        <f t="shared" si="38"/>
        <v>1300534.9082739251</v>
      </c>
      <c r="P57" s="2">
        <f t="shared" si="38"/>
        <v>1417583.0500185783</v>
      </c>
      <c r="Q57" s="2">
        <f t="shared" si="38"/>
        <v>1545165.5245202503</v>
      </c>
      <c r="R57" s="2">
        <f t="shared" si="38"/>
        <v>1684230.4217270727</v>
      </c>
      <c r="S57" s="2">
        <f t="shared" si="38"/>
        <v>1835811.1596825093</v>
      </c>
      <c r="T57" s="2">
        <f t="shared" si="38"/>
        <v>2001034.1640539349</v>
      </c>
      <c r="U57" s="2">
        <f t="shared" si="38"/>
        <v>2181127.2388187889</v>
      </c>
      <c r="V57" s="2">
        <f t="shared" si="38"/>
        <v>2377428.6903124806</v>
      </c>
      <c r="W57" s="2">
        <f t="shared" si="38"/>
        <v>2591397.2724406039</v>
      </c>
      <c r="X57" s="2">
        <f t="shared" si="38"/>
        <v>2824623.0269602584</v>
      </c>
      <c r="Y57" s="2">
        <f t="shared" si="38"/>
        <v>3078839.0993866813</v>
      </c>
      <c r="Z57" s="2">
        <f t="shared" si="38"/>
        <v>3355934.6183314822</v>
      </c>
      <c r="AA57" s="2">
        <f t="shared" si="38"/>
        <v>3657968.7339813164</v>
      </c>
      <c r="AB57" s="2">
        <f t="shared" si="38"/>
        <v>3987185.9200396347</v>
      </c>
      <c r="AC57" s="2">
        <f t="shared" si="38"/>
        <v>4346032.6528432015</v>
      </c>
      <c r="AD57" s="2">
        <f t="shared" si="38"/>
        <v>4737175.59159909</v>
      </c>
      <c r="AE57" s="2">
        <f t="shared" si="38"/>
        <v>5163521.3948430074</v>
      </c>
      <c r="AF57" s="2">
        <f t="shared" si="38"/>
        <v>5628238.3203788782</v>
      </c>
      <c r="AG57" s="2">
        <f t="shared" si="38"/>
        <v>6134779.769212978</v>
      </c>
      <c r="AH57" s="2">
        <f t="shared" si="38"/>
        <v>6686909.9484421462</v>
      </c>
      <c r="AI57" s="2">
        <f t="shared" si="38"/>
        <v>7288731.8438019399</v>
      </c>
      <c r="AJ57" s="2">
        <f t="shared" si="38"/>
        <v>7944717.7097441144</v>
      </c>
      <c r="AK57" s="2">
        <f t="shared" si="38"/>
        <v>8659742.3036210854</v>
      </c>
      <c r="AL57" s="2">
        <f t="shared" si="38"/>
        <v>9439119.1109469831</v>
      </c>
      <c r="AM57" s="2">
        <f t="shared" si="38"/>
        <v>10288639.830932213</v>
      </c>
      <c r="AN57" s="2">
        <f t="shared" si="38"/>
        <v>11214617.41571611</v>
      </c>
    </row>
    <row r="58" spans="1:46" x14ac:dyDescent="0.2">
      <c r="A58" t="str">
        <f>$A$37</f>
        <v>Case 4</v>
      </c>
      <c r="B58" s="5">
        <f>$B$39</f>
        <v>0.05</v>
      </c>
      <c r="D58" s="3">
        <f t="shared" si="36"/>
        <v>504000</v>
      </c>
      <c r="E58" s="2">
        <f t="shared" ref="E58:AN58" si="39">E43</f>
        <v>554399.99999999988</v>
      </c>
      <c r="F58" s="2">
        <f t="shared" si="39"/>
        <v>609839.99999999988</v>
      </c>
      <c r="G58" s="2">
        <f t="shared" si="39"/>
        <v>670823.99999999988</v>
      </c>
      <c r="H58" s="2">
        <f t="shared" si="39"/>
        <v>737906.39999999991</v>
      </c>
      <c r="I58" s="2">
        <f t="shared" si="39"/>
        <v>811697.0399999998</v>
      </c>
      <c r="J58" s="2">
        <f t="shared" si="39"/>
        <v>892866.74399999995</v>
      </c>
      <c r="K58" s="2">
        <f t="shared" si="39"/>
        <v>982153.41839999985</v>
      </c>
      <c r="L58" s="2">
        <f t="shared" si="39"/>
        <v>1080368.7602399997</v>
      </c>
      <c r="M58" s="2">
        <f t="shared" si="39"/>
        <v>1188405.6362639996</v>
      </c>
      <c r="N58" s="2">
        <f t="shared" si="39"/>
        <v>1307246.1998903996</v>
      </c>
      <c r="O58" s="2">
        <f t="shared" si="39"/>
        <v>1437970.8198794394</v>
      </c>
      <c r="P58" s="2">
        <f t="shared" si="39"/>
        <v>1581767.9018673832</v>
      </c>
      <c r="Q58" s="2">
        <f t="shared" si="39"/>
        <v>1739944.6920541218</v>
      </c>
      <c r="R58" s="2">
        <f t="shared" si="39"/>
        <v>1913939.1612595338</v>
      </c>
      <c r="S58" s="2">
        <f t="shared" si="39"/>
        <v>2105333.0773854875</v>
      </c>
      <c r="T58" s="2">
        <f t="shared" si="39"/>
        <v>2315866.3851240361</v>
      </c>
      <c r="U58" s="2">
        <f t="shared" si="39"/>
        <v>2547453.0236364398</v>
      </c>
      <c r="V58" s="2">
        <f t="shared" si="39"/>
        <v>2802198.3260000837</v>
      </c>
      <c r="W58" s="2">
        <f t="shared" si="39"/>
        <v>3082418.1586000924</v>
      </c>
      <c r="X58" s="2">
        <f t="shared" si="39"/>
        <v>3390659.9744601017</v>
      </c>
      <c r="Y58" s="2">
        <f t="shared" si="39"/>
        <v>3729725.9719061111</v>
      </c>
      <c r="Z58" s="2">
        <f t="shared" si="39"/>
        <v>4102698.5690967226</v>
      </c>
      <c r="AA58" s="2">
        <f t="shared" si="39"/>
        <v>4512968.4260063954</v>
      </c>
      <c r="AB58" s="2">
        <f t="shared" si="39"/>
        <v>4964265.2686070343</v>
      </c>
      <c r="AC58" s="2">
        <f t="shared" si="39"/>
        <v>5460691.7954677371</v>
      </c>
      <c r="AD58" s="2">
        <f t="shared" si="39"/>
        <v>6006760.9750145096</v>
      </c>
      <c r="AE58" s="2">
        <f t="shared" si="39"/>
        <v>6607437.0725159608</v>
      </c>
      <c r="AF58" s="2">
        <f t="shared" si="39"/>
        <v>7268180.7797675561</v>
      </c>
      <c r="AG58" s="2">
        <f t="shared" si="39"/>
        <v>7994998.8577443119</v>
      </c>
      <c r="AH58" s="2">
        <f t="shared" si="39"/>
        <v>8794498.7435187437</v>
      </c>
      <c r="AI58" s="2">
        <f t="shared" si="39"/>
        <v>9673948.6178706177</v>
      </c>
      <c r="AJ58" s="2">
        <f t="shared" si="39"/>
        <v>10641343.479657682</v>
      </c>
      <c r="AK58" s="2">
        <f t="shared" si="39"/>
        <v>11705477.827623449</v>
      </c>
      <c r="AL58" s="2">
        <f t="shared" si="39"/>
        <v>12876025.610385794</v>
      </c>
      <c r="AM58" s="2">
        <f t="shared" si="39"/>
        <v>14163628.171424378</v>
      </c>
      <c r="AN58" s="2">
        <f t="shared" si="39"/>
        <v>15579990.988566816</v>
      </c>
    </row>
    <row r="59" spans="1:46" x14ac:dyDescent="0.2">
      <c r="A59" t="str">
        <f>$A$45</f>
        <v>Case 5</v>
      </c>
      <c r="B59" s="5">
        <f>$B$47</f>
        <v>0.04</v>
      </c>
      <c r="D59" s="3">
        <f t="shared" si="36"/>
        <v>504000</v>
      </c>
      <c r="E59" s="2">
        <f t="shared" ref="E59:AN59" si="40">E51</f>
        <v>559440</v>
      </c>
      <c r="F59" s="2">
        <f t="shared" si="40"/>
        <v>620978.39999999991</v>
      </c>
      <c r="G59" s="2">
        <f t="shared" si="40"/>
        <v>689286.02399999998</v>
      </c>
      <c r="H59" s="2">
        <f t="shared" si="40"/>
        <v>765107.48664000002</v>
      </c>
      <c r="I59" s="2">
        <f t="shared" si="40"/>
        <v>849269.31017039996</v>
      </c>
      <c r="J59" s="2">
        <f t="shared" si="40"/>
        <v>942688.93428914389</v>
      </c>
      <c r="K59" s="2">
        <f t="shared" si="40"/>
        <v>1046384.7170609498</v>
      </c>
      <c r="L59" s="2">
        <f t="shared" si="40"/>
        <v>1161487.0359376543</v>
      </c>
      <c r="M59" s="2">
        <f t="shared" si="40"/>
        <v>1289250.6098907962</v>
      </c>
      <c r="N59" s="2">
        <f t="shared" si="40"/>
        <v>1431068.1769787837</v>
      </c>
      <c r="O59" s="2">
        <f t="shared" si="40"/>
        <v>1588485.6764464499</v>
      </c>
      <c r="P59" s="2">
        <f t="shared" si="40"/>
        <v>1763219.1008555596</v>
      </c>
      <c r="Q59" s="2">
        <f t="shared" si="40"/>
        <v>1957173.2019496709</v>
      </c>
      <c r="R59" s="2">
        <f t="shared" si="40"/>
        <v>2172462.2541641346</v>
      </c>
      <c r="S59" s="2">
        <f t="shared" si="40"/>
        <v>2411433.1021221895</v>
      </c>
      <c r="T59" s="2">
        <f t="shared" si="40"/>
        <v>2676690.74335563</v>
      </c>
      <c r="U59" s="2">
        <f t="shared" si="40"/>
        <v>2971126.7251247494</v>
      </c>
      <c r="V59" s="2">
        <f t="shared" si="40"/>
        <v>3297950.6648884714</v>
      </c>
      <c r="W59" s="2">
        <f t="shared" si="40"/>
        <v>3660725.2380262036</v>
      </c>
      <c r="X59" s="2">
        <f t="shared" si="40"/>
        <v>4063405.0142090851</v>
      </c>
      <c r="Y59" s="2">
        <f t="shared" si="40"/>
        <v>4510379.5657720845</v>
      </c>
      <c r="Z59" s="2">
        <f t="shared" si="40"/>
        <v>5006521.3180070138</v>
      </c>
      <c r="AA59" s="2">
        <f t="shared" si="40"/>
        <v>5557238.6629877854</v>
      </c>
      <c r="AB59" s="2">
        <f t="shared" si="40"/>
        <v>6168534.915916441</v>
      </c>
      <c r="AC59" s="2">
        <f t="shared" si="40"/>
        <v>6847073.7566672508</v>
      </c>
      <c r="AD59" s="2">
        <f t="shared" si="40"/>
        <v>7600251.8699006476</v>
      </c>
      <c r="AE59" s="2">
        <f t="shared" si="40"/>
        <v>8436279.5755897202</v>
      </c>
      <c r="AF59" s="2">
        <f t="shared" si="40"/>
        <v>9364270.3289045878</v>
      </c>
      <c r="AG59" s="2">
        <f t="shared" si="40"/>
        <v>10394340.065084092</v>
      </c>
      <c r="AH59" s="2">
        <f t="shared" si="40"/>
        <v>11537717.472243343</v>
      </c>
      <c r="AI59" s="2">
        <f t="shared" si="40"/>
        <v>12806866.394190112</v>
      </c>
      <c r="AJ59" s="2">
        <f t="shared" si="40"/>
        <v>14215621.697551025</v>
      </c>
      <c r="AK59" s="2">
        <f t="shared" si="40"/>
        <v>15779340.084281635</v>
      </c>
      <c r="AL59" s="2">
        <f t="shared" si="40"/>
        <v>17515067.493552614</v>
      </c>
      <c r="AM59" s="2">
        <f t="shared" si="40"/>
        <v>19441724.917843401</v>
      </c>
      <c r="AN59" s="2">
        <f t="shared" si="40"/>
        <v>21580314.658806175</v>
      </c>
    </row>
    <row r="61" spans="1:46" s="25" customFormat="1" ht="32" customHeight="1" x14ac:dyDescent="0.2">
      <c r="B61" s="29" t="s">
        <v>32</v>
      </c>
      <c r="C61" s="29"/>
    </row>
    <row r="62" spans="1:46" s="30" customFormat="1" ht="20" customHeight="1" x14ac:dyDescent="0.2">
      <c r="B62" s="31" t="s">
        <v>33</v>
      </c>
      <c r="C62" s="31"/>
    </row>
    <row r="63" spans="1:46" x14ac:dyDescent="0.2">
      <c r="D63" s="3">
        <f>B50</f>
        <v>504000</v>
      </c>
    </row>
    <row r="64" spans="1:46" x14ac:dyDescent="0.2">
      <c r="B64" t="s">
        <v>14</v>
      </c>
      <c r="D64" s="32" t="s">
        <v>34</v>
      </c>
      <c r="E64" t="s">
        <v>35</v>
      </c>
      <c r="F64" t="s">
        <v>36</v>
      </c>
      <c r="G64" t="s">
        <v>37</v>
      </c>
      <c r="H64" t="s">
        <v>15</v>
      </c>
      <c r="I64" t="s">
        <v>16</v>
      </c>
    </row>
    <row r="65" spans="1:18" x14ac:dyDescent="0.2">
      <c r="A65" t="str">
        <f>$A$13</f>
        <v>Case 1</v>
      </c>
      <c r="B65" s="5">
        <f>$B$15</f>
        <v>0.08</v>
      </c>
      <c r="C65" s="5"/>
      <c r="D65" s="2">
        <f>P55</f>
        <v>1135104.5608362551</v>
      </c>
      <c r="E65" s="2">
        <f>AB55</f>
        <v>2556472.9445064822</v>
      </c>
      <c r="F65" s="2">
        <f>AN55</f>
        <v>5757666.8630234059</v>
      </c>
      <c r="J65" s="11"/>
      <c r="K65" s="11"/>
      <c r="L65" s="11"/>
      <c r="M65" s="5"/>
      <c r="O65" s="2"/>
      <c r="P65" s="2"/>
      <c r="Q65" s="2"/>
    </row>
    <row r="66" spans="1:18" x14ac:dyDescent="0.2">
      <c r="A66" t="str">
        <f>$A$21</f>
        <v>Case 2</v>
      </c>
      <c r="B66" s="5">
        <f>$B$23</f>
        <v>7.0000000000000007E-2</v>
      </c>
      <c r="C66" s="5"/>
      <c r="D66" s="2">
        <f>P56</f>
        <v>1269157.7388767649</v>
      </c>
      <c r="E66" s="2">
        <f>AB56</f>
        <v>3195955.091569013</v>
      </c>
      <c r="F66" s="2">
        <f>AN56</f>
        <v>8047958.6062845513</v>
      </c>
      <c r="G66" s="12">
        <f t="shared" ref="G66:I69" si="41">(D66-D65)/D65</f>
        <v>0.11809764727026562</v>
      </c>
      <c r="H66" s="12">
        <f t="shared" si="41"/>
        <v>0.25014234883130376</v>
      </c>
      <c r="I66" s="12">
        <f t="shared" si="41"/>
        <v>0.39778121898120578</v>
      </c>
      <c r="J66" s="11"/>
      <c r="K66" s="11"/>
      <c r="L66" s="11"/>
      <c r="M66" s="5"/>
      <c r="O66" s="2"/>
      <c r="P66" s="2"/>
      <c r="Q66" s="2"/>
    </row>
    <row r="67" spans="1:18" x14ac:dyDescent="0.2">
      <c r="A67" t="str">
        <f>$A$29</f>
        <v>Case 3</v>
      </c>
      <c r="B67" s="5">
        <f>$B$31</f>
        <v>6.0000000000000005E-2</v>
      </c>
      <c r="C67" s="5"/>
      <c r="D67" s="2">
        <f>P57</f>
        <v>1417583.0500185783</v>
      </c>
      <c r="E67" s="2">
        <f>AB57</f>
        <v>3987185.9200396347</v>
      </c>
      <c r="F67" s="2">
        <f>AN57</f>
        <v>11214617.41571611</v>
      </c>
      <c r="G67" s="12">
        <f t="shared" si="41"/>
        <v>0.11694788330501249</v>
      </c>
      <c r="H67" s="12">
        <f t="shared" si="41"/>
        <v>0.2475725740195483</v>
      </c>
      <c r="I67" s="12">
        <f t="shared" si="41"/>
        <v>0.39347354582052074</v>
      </c>
      <c r="J67" s="11"/>
      <c r="K67" s="11"/>
      <c r="L67" s="11"/>
      <c r="M67" s="5"/>
      <c r="O67" s="2"/>
      <c r="P67" s="2"/>
      <c r="Q67" s="2"/>
    </row>
    <row r="68" spans="1:18" x14ac:dyDescent="0.2">
      <c r="A68" t="str">
        <f>$A$37</f>
        <v>Case 4</v>
      </c>
      <c r="B68" s="5">
        <f>$B$39</f>
        <v>0.05</v>
      </c>
      <c r="C68" s="5"/>
      <c r="D68" s="2">
        <f>P58</f>
        <v>1581767.9018673832</v>
      </c>
      <c r="E68" s="2">
        <f>AB58</f>
        <v>4964265.2686070343</v>
      </c>
      <c r="F68" s="2">
        <f>AN58</f>
        <v>15579990.988566816</v>
      </c>
      <c r="G68" s="12">
        <f t="shared" si="41"/>
        <v>0.11582027017510764</v>
      </c>
      <c r="H68" s="12">
        <f t="shared" si="41"/>
        <v>0.24505487533365061</v>
      </c>
      <c r="I68" s="12">
        <f t="shared" si="41"/>
        <v>0.38925746737762923</v>
      </c>
      <c r="J68" s="11"/>
      <c r="K68" s="11"/>
      <c r="L68" s="11"/>
      <c r="M68" s="5"/>
      <c r="O68" s="2"/>
      <c r="P68" s="2"/>
      <c r="Q68" s="2"/>
    </row>
    <row r="69" spans="1:18" x14ac:dyDescent="0.2">
      <c r="A69" t="str">
        <f>$A$45</f>
        <v>Case 5</v>
      </c>
      <c r="B69" s="5">
        <f>$B$47</f>
        <v>0.04</v>
      </c>
      <c r="C69" s="5"/>
      <c r="D69" s="2">
        <f>P59</f>
        <v>1763219.1008555596</v>
      </c>
      <c r="E69" s="2">
        <f>AB59</f>
        <v>6168534.915916441</v>
      </c>
      <c r="F69" s="2">
        <f>AN59</f>
        <v>21580314.658806175</v>
      </c>
      <c r="G69" s="12">
        <f t="shared" si="41"/>
        <v>0.1147141744208876</v>
      </c>
      <c r="H69" s="12">
        <f t="shared" si="41"/>
        <v>0.24258769065483943</v>
      </c>
      <c r="I69" s="12">
        <f t="shared" si="41"/>
        <v>0.38513011173386574</v>
      </c>
      <c r="J69" s="11"/>
      <c r="K69" s="11"/>
      <c r="L69" s="11"/>
      <c r="M69" s="5"/>
      <c r="O69" s="2"/>
      <c r="P69" s="2"/>
      <c r="Q69" s="2"/>
      <c r="R69" s="11"/>
    </row>
    <row r="70" spans="1:18" x14ac:dyDescent="0.2">
      <c r="O70" s="2"/>
    </row>
    <row r="74" spans="1:18" x14ac:dyDescent="0.2">
      <c r="B74" s="5"/>
      <c r="C74" s="5"/>
      <c r="D74" s="2"/>
      <c r="E74" s="2"/>
      <c r="F74" s="2"/>
      <c r="G74" s="2"/>
      <c r="H74" s="2"/>
    </row>
    <row r="75" spans="1:18" x14ac:dyDescent="0.2">
      <c r="B75" s="5"/>
      <c r="C75" s="5"/>
      <c r="D75" s="2"/>
      <c r="E75" s="2"/>
      <c r="F75" s="2"/>
      <c r="G75" s="2"/>
      <c r="H75" s="2"/>
      <c r="J75" s="2"/>
      <c r="K75" s="2"/>
      <c r="L75" s="2"/>
      <c r="M75" s="2"/>
      <c r="N75" s="2"/>
    </row>
    <row r="76" spans="1:18" x14ac:dyDescent="0.2">
      <c r="B76" s="5"/>
      <c r="C76" s="5"/>
      <c r="D76" s="2"/>
      <c r="E76" s="2"/>
      <c r="F76" s="2"/>
      <c r="G76" s="2"/>
      <c r="H76" s="2"/>
      <c r="J76" s="2"/>
      <c r="K76" s="2"/>
      <c r="L76" s="2"/>
      <c r="M76" s="2"/>
      <c r="N76" s="13"/>
    </row>
    <row r="77" spans="1:18" x14ac:dyDescent="0.2">
      <c r="B77" s="5"/>
      <c r="C77" s="5"/>
      <c r="D77" s="2"/>
      <c r="E77" s="2"/>
      <c r="F77" s="2"/>
      <c r="G77" s="2"/>
      <c r="H77" s="2"/>
      <c r="I77" s="2"/>
      <c r="J77" s="2"/>
      <c r="K77" s="2"/>
      <c r="L77" s="2"/>
      <c r="M77" s="2"/>
      <c r="N77" s="11"/>
    </row>
    <row r="78" spans="1:18" x14ac:dyDescent="0.2">
      <c r="B78" s="5"/>
      <c r="C78" s="5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</row>
    <row r="79" spans="1:18" x14ac:dyDescent="0.2">
      <c r="F79" s="2"/>
    </row>
    <row r="80" spans="1:18" x14ac:dyDescent="0.2">
      <c r="C80" s="2"/>
      <c r="F80" s="2"/>
    </row>
    <row r="81" spans="1:7" x14ac:dyDescent="0.2">
      <c r="C81" s="2"/>
      <c r="D81" s="2"/>
      <c r="E81" s="5"/>
      <c r="F81" s="11"/>
      <c r="G81" s="11"/>
    </row>
    <row r="82" spans="1:7" x14ac:dyDescent="0.2">
      <c r="C82" s="2"/>
      <c r="D82" s="2"/>
      <c r="E82" s="5"/>
      <c r="F82" s="11"/>
      <c r="G82" s="11"/>
    </row>
    <row r="83" spans="1:7" x14ac:dyDescent="0.2">
      <c r="C83" s="2"/>
      <c r="D83" s="2"/>
      <c r="E83" s="5"/>
      <c r="F83" s="11"/>
      <c r="G83" s="11"/>
    </row>
    <row r="84" spans="1:7" x14ac:dyDescent="0.2">
      <c r="C84" s="2"/>
      <c r="D84" s="2"/>
      <c r="E84" s="5"/>
      <c r="F84" s="11"/>
      <c r="G84" s="11"/>
    </row>
    <row r="85" spans="1:7" x14ac:dyDescent="0.2">
      <c r="C85" s="2"/>
      <c r="D85" s="2"/>
      <c r="E85" s="5"/>
      <c r="F85" s="11"/>
      <c r="G85" s="11"/>
    </row>
    <row r="86" spans="1:7" x14ac:dyDescent="0.2">
      <c r="B86" s="3"/>
      <c r="C86" s="2"/>
      <c r="D86" s="2"/>
      <c r="E86" s="5"/>
      <c r="F86" s="11"/>
      <c r="G86" s="11"/>
    </row>
    <row r="87" spans="1:7" x14ac:dyDescent="0.2">
      <c r="A87" s="5"/>
      <c r="C87" s="2"/>
      <c r="D87" s="2"/>
      <c r="E87" s="5"/>
      <c r="F87" s="11"/>
      <c r="G87" s="11"/>
    </row>
    <row r="88" spans="1:7" x14ac:dyDescent="0.2">
      <c r="A88" s="5"/>
      <c r="C88" s="2"/>
      <c r="D88" s="2"/>
      <c r="E88" s="5"/>
      <c r="F88" s="11"/>
      <c r="G88" s="11"/>
    </row>
    <row r="89" spans="1:7" x14ac:dyDescent="0.2">
      <c r="A89" s="5"/>
      <c r="C89" s="2"/>
      <c r="D89" s="2"/>
      <c r="E89" s="5"/>
      <c r="F89" s="11"/>
      <c r="G89" s="11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Model Churn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Shivam Kharwal</cp:lastModifiedBy>
  <dcterms:created xsi:type="dcterms:W3CDTF">2022-04-07T08:04:38Z</dcterms:created>
  <dcterms:modified xsi:type="dcterms:W3CDTF">2022-05-19T12:00:07Z</dcterms:modified>
</cp:coreProperties>
</file>